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ХКОТСО\Министерство образования\Отчет по ФХД\"/>
    </mc:Choice>
  </mc:AlternateContent>
  <bookViews>
    <workbookView xWindow="0" yWindow="0" windowWidth="28800" windowHeight="12228" activeTab="6"/>
  </bookViews>
  <sheets>
    <sheet name="титульная" sheetId="1" r:id="rId1"/>
    <sheet name="1.1. 1.2" sheetId="2" r:id="rId2"/>
    <sheet name="1.3, 1.4" sheetId="3" r:id="rId3"/>
    <sheet name="1.5" sheetId="9" r:id="rId4"/>
    <sheet name="1.6" sheetId="5" r:id="rId5"/>
    <sheet name="Раздел 2" sheetId="6" r:id="rId6"/>
    <sheet name="2.5" sheetId="7" r:id="rId7"/>
    <sheet name="2.6" sheetId="8" r:id="rId8"/>
  </sheets>
  <definedNames>
    <definedName name="sub_1002" localSheetId="0">титульная!$M$1</definedName>
    <definedName name="_xlnm.Print_Titles" localSheetId="2">'1.3, 1.4'!$15:$18</definedName>
    <definedName name="_xlnm.Print_Area" localSheetId="1">'1.1. 1.2'!$A$1:$I$33</definedName>
    <definedName name="_xlnm.Print_Area" localSheetId="6">'2.5'!$A$1:$M$33</definedName>
    <definedName name="_xlnm.Print_Area" localSheetId="0">титульная!$A$1:$N$28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H13" i="6"/>
  <c r="H14" i="6"/>
  <c r="H15" i="6"/>
  <c r="H16" i="6"/>
  <c r="H17" i="6"/>
  <c r="H18" i="6"/>
  <c r="H19" i="6"/>
  <c r="H20" i="6"/>
  <c r="K12" i="6"/>
  <c r="H11" i="6"/>
  <c r="O14" i="7" l="1"/>
  <c r="C25" i="8"/>
  <c r="B25" i="8"/>
  <c r="I50" i="6"/>
  <c r="H50" i="6"/>
  <c r="E22" i="9" l="1"/>
  <c r="O30" i="7" l="1"/>
  <c r="L50" i="8"/>
  <c r="M50" i="8"/>
  <c r="K22" i="9"/>
  <c r="L22" i="9"/>
  <c r="M22" i="9"/>
  <c r="K8" i="9"/>
  <c r="L8" i="9"/>
  <c r="M8" i="9"/>
  <c r="I33" i="6" l="1"/>
  <c r="J33" i="6"/>
  <c r="L33" i="6"/>
  <c r="M33" i="6"/>
  <c r="N33" i="6"/>
  <c r="O33" i="6"/>
  <c r="P33" i="6"/>
  <c r="Q33" i="6"/>
  <c r="R33" i="6"/>
  <c r="K13" i="6"/>
  <c r="K14" i="6"/>
  <c r="K15" i="6"/>
  <c r="K16" i="6"/>
  <c r="K17" i="6"/>
  <c r="K18" i="6"/>
  <c r="K19" i="6"/>
  <c r="K20" i="6"/>
  <c r="K11" i="6"/>
  <c r="K33" i="6" l="1"/>
  <c r="H50" i="9"/>
  <c r="G50" i="9"/>
  <c r="F50" i="9"/>
  <c r="C49" i="9"/>
  <c r="B49" i="9"/>
  <c r="C48" i="9"/>
  <c r="B48" i="9" s="1"/>
  <c r="C42" i="9"/>
  <c r="B42" i="9"/>
  <c r="C41" i="9"/>
  <c r="B41" i="9"/>
  <c r="I36" i="9"/>
  <c r="I50" i="9" s="1"/>
  <c r="H36" i="9"/>
  <c r="G36" i="9"/>
  <c r="F36" i="9"/>
  <c r="D36" i="9"/>
  <c r="D50" i="9" s="1"/>
  <c r="C36" i="9"/>
  <c r="C50" i="9" s="1"/>
  <c r="B36" i="9"/>
  <c r="H22" i="9"/>
  <c r="F22" i="9"/>
  <c r="E21" i="9"/>
  <c r="E20" i="9"/>
  <c r="E14" i="9"/>
  <c r="E13" i="9"/>
  <c r="E8" i="9" s="1"/>
  <c r="J8" i="9"/>
  <c r="J22" i="9" s="1"/>
  <c r="I8" i="9"/>
  <c r="I22" i="9" s="1"/>
  <c r="H8" i="9"/>
  <c r="F8" i="9"/>
  <c r="B8" i="9"/>
  <c r="B22" i="9" s="1"/>
  <c r="B50" i="9" l="1"/>
  <c r="C50" i="8" l="1"/>
  <c r="D50" i="8"/>
  <c r="E50" i="8"/>
  <c r="F50" i="8"/>
  <c r="G50" i="8"/>
  <c r="H50" i="8"/>
  <c r="I50" i="8"/>
  <c r="J50" i="8"/>
  <c r="K50" i="8"/>
  <c r="B50" i="8"/>
  <c r="C33" i="7"/>
  <c r="D33" i="7"/>
  <c r="E33" i="7"/>
  <c r="F33" i="7"/>
  <c r="G33" i="7"/>
  <c r="H33" i="7"/>
  <c r="I33" i="7"/>
  <c r="J33" i="7"/>
  <c r="K33" i="7"/>
  <c r="L33" i="7"/>
  <c r="B33" i="7"/>
  <c r="O31" i="7"/>
  <c r="O32" i="7"/>
  <c r="Q39" i="7"/>
  <c r="Q38" i="7"/>
  <c r="Q37" i="7"/>
  <c r="Q36" i="7"/>
  <c r="Q35" i="7"/>
  <c r="Q34" i="7"/>
  <c r="Q33" i="7"/>
  <c r="Q32" i="7"/>
  <c r="Q31" i="7"/>
  <c r="N21" i="7"/>
  <c r="N22" i="7"/>
  <c r="N23" i="7"/>
  <c r="O21" i="7"/>
  <c r="O22" i="7"/>
  <c r="O23" i="7"/>
  <c r="O33" i="7" l="1"/>
  <c r="B24" i="7"/>
  <c r="C24" i="7"/>
  <c r="D24" i="7"/>
  <c r="E24" i="7"/>
  <c r="F24" i="7"/>
  <c r="G24" i="7"/>
  <c r="H24" i="7"/>
  <c r="I24" i="7"/>
  <c r="O24" i="7" s="1"/>
  <c r="P26" i="7" s="1"/>
  <c r="J24" i="7"/>
  <c r="K24" i="7"/>
  <c r="L24" i="7"/>
  <c r="M24" i="7"/>
  <c r="C14" i="7"/>
  <c r="B12" i="7"/>
  <c r="B13" i="7"/>
  <c r="B11" i="7"/>
  <c r="B14" i="7" l="1"/>
  <c r="N24" i="7"/>
  <c r="G10" i="5"/>
  <c r="F10" i="5"/>
  <c r="E9" i="2"/>
  <c r="E10" i="2"/>
  <c r="E11" i="2"/>
  <c r="E12" i="2"/>
  <c r="E13" i="2"/>
  <c r="E8" i="2"/>
  <c r="E31" i="2"/>
  <c r="I31" i="2"/>
  <c r="J31" i="2" s="1"/>
  <c r="C31" i="2"/>
  <c r="H33" i="6"/>
  <c r="G33" i="6"/>
</calcChain>
</file>

<file path=xl/sharedStrings.xml><?xml version="1.0" encoding="utf-8"?>
<sst xmlns="http://schemas.openxmlformats.org/spreadsheetml/2006/main" count="660" uniqueCount="353">
  <si>
    <t>Приложение 2</t>
  </si>
  <si>
    <t>к Порядку составления и утверждения отчета о результатах финансово-хозяйственной</t>
  </si>
  <si>
    <t>деятельности краевых государственных учреждений, подведомственных министерству</t>
  </si>
  <si>
    <t>образования и науки Хабаровского края и об использовании закрепленного</t>
  </si>
  <si>
    <t>за ними государственного имущества, утвержденного приказом министерства</t>
  </si>
  <si>
    <t>УТВЕРЖДАЮ</t>
  </si>
  <si>
    <t xml:space="preserve"> (наименования должности лица, утверждающего документ)</t>
  </si>
  <si>
    <t>Отчет</t>
  </si>
  <si>
    <t>о результатах финансово-хозяйственной деятельности краевых государственных учреждений,</t>
  </si>
  <si>
    <t>подведомственных министерству образования и науки Хабаровского края,</t>
  </si>
  <si>
    <t>и об использовании закрепленного за ними государственного имущества</t>
  </si>
  <si>
    <t>образования и науки Хабаровского края от "24" ноября 2011 г. № 406</t>
  </si>
  <si>
    <t>на «01» января 2023 г.</t>
  </si>
  <si>
    <t>«__» ___________ 2023 г.</t>
  </si>
  <si>
    <r>
      <t xml:space="preserve">Орган, осуществляющий функции и полномочия учредителя: </t>
    </r>
    <r>
      <rPr>
        <u/>
        <sz val="11"/>
        <color theme="1"/>
        <rFont val="Times New Roman"/>
        <family val="1"/>
        <charset val="204"/>
      </rPr>
      <t>министерство образования и науки Хабаровского края</t>
    </r>
  </si>
  <si>
    <r>
      <t xml:space="preserve">Периодичность: </t>
    </r>
    <r>
      <rPr>
        <u/>
        <sz val="11"/>
        <color theme="1"/>
        <rFont val="Times New Roman"/>
        <family val="1"/>
        <charset val="204"/>
      </rPr>
      <t>годовая</t>
    </r>
  </si>
  <si>
    <t>Раздел 1 «Результаты деятельности»</t>
  </si>
  <si>
    <t>Наименование показателей (услуг, работ)</t>
  </si>
  <si>
    <t>Единица измерения</t>
  </si>
  <si>
    <t>Значения показателей государственного задания (промежуточные, итоговые)</t>
  </si>
  <si>
    <t>Причины отклонения от запланированных значений, утвержденных в гос. задании</t>
  </si>
  <si>
    <t>Источник информации о фактическом значении показателя</t>
  </si>
  <si>
    <t>Показатели оценки выполнения задания (исполнения требований к результатам)</t>
  </si>
  <si>
    <t>текущий год</t>
  </si>
  <si>
    <t>утверждено</t>
  </si>
  <si>
    <t>выполнено</t>
  </si>
  <si>
    <t>Наименование оказываемых услуг, выполняемых работ</t>
  </si>
  <si>
    <t>Объем оказанных услуг, выполненных работ</t>
  </si>
  <si>
    <t>Цена (тариф), руб.</t>
  </si>
  <si>
    <t>Сумма доходов от оказания услуг, выполнения работ, тыс. руб.</t>
  </si>
  <si>
    <t>Справочно: реквизиты акта, которым установлена цена (тариф)</t>
  </si>
  <si>
    <t>Сумма дохода от осуществления иных видов деятельности, не относящихся к основным, тыс.руб.</t>
  </si>
  <si>
    <t>кем издан</t>
  </si>
  <si>
    <t>дата</t>
  </si>
  <si>
    <t>номер</t>
  </si>
  <si>
    <t>Итого</t>
  </si>
  <si>
    <t>Наименование показателя</t>
  </si>
  <si>
    <t>Объем просроченной кредиторской задолженности на начало года, тыс.руб.</t>
  </si>
  <si>
    <t>Объем просроченной кредиторской задолженности на конец отчетного периода, тыс. руб.</t>
  </si>
  <si>
    <t>Изменение кредиторской задолженности</t>
  </si>
  <si>
    <t>Причина образования</t>
  </si>
  <si>
    <t>Меры, принимаемые по погашению просроченной кредиторской задолженности</t>
  </si>
  <si>
    <t>всего</t>
  </si>
  <si>
    <t>из нее по исполнительным листам</t>
  </si>
  <si>
    <t>в том числе по срокам</t>
  </si>
  <si>
    <t>сумма, руб.</t>
  </si>
  <si>
    <t>в 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</si>
  <si>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</si>
  <si>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</si>
  <si>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</si>
  <si>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</si>
  <si>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1.4.Сведения о задолженности по ущербу, недостачам, хищениям денежных средств и материальных ценностей</t>
  </si>
  <si>
    <t>Остаток задолженности по возмещению ущерба на начало года, тыс.руб.</t>
  </si>
  <si>
    <t>Выявлено недостач, хищений, нанесения ущерба, тыс. руб.</t>
  </si>
  <si>
    <t>Возмещено недостач, хищений, нанесения ущерба, тыс. руб.</t>
  </si>
  <si>
    <t>Списано, тыс. руб.</t>
  </si>
  <si>
    <t>Остаток задолженности по возмещению ущерба на конец отчетного периода, тыс.руб.</t>
  </si>
  <si>
    <t>из него на взыскании в службе судебных приставов</t>
  </si>
  <si>
    <t>в том числе:</t>
  </si>
  <si>
    <t>из них взыскано с виновных лиц</t>
  </si>
  <si>
    <t>страховыми организациями</t>
  </si>
  <si>
    <t>из них в связи с прекращением взыскания по исполнительным листам</t>
  </si>
  <si>
    <t>виновные лица установлены</t>
  </si>
  <si>
    <t>виновные лица не установлены</t>
  </si>
  <si>
    <t>из них по решению суда</t>
  </si>
  <si>
    <t>Недостача, хищение денежных средств, всего</t>
  </si>
  <si>
    <t>из них:</t>
  </si>
  <si>
    <t>x</t>
  </si>
  <si>
    <t>в связи с выявлением при обработке наличных денег денежных знаков, имеющих признаки подделки</t>
  </si>
  <si>
    <t>в связи с банкротством кредитной организации</t>
  </si>
  <si>
    <t>Ущерб имуществу (за исключением денежных средств)</t>
  </si>
  <si>
    <t>в связи с нарушением правил хранения</t>
  </si>
  <si>
    <t>в связи с нанесением ущерба техническому состоянию объекта</t>
  </si>
  <si>
    <t>В связи с нарушением условий договоров (контрактов)</t>
  </si>
  <si>
    <t>в связи с невыполнением условий о возврате предоплаты (аванса)</t>
  </si>
  <si>
    <t>1.5. Сведения о численности сотрудников и оплате труда</t>
  </si>
  <si>
    <t>1.5.1.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</si>
  <si>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</si>
  <si>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</si>
  <si>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</si>
  <si>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гражданско-правового характера</t>
  </si>
  <si>
    <t>установлено штатным расписанием всего</t>
  </si>
  <si>
    <t>Всего * </t>
  </si>
  <si>
    <t>замещено</t>
  </si>
  <si>
    <t>вакантных должностей</t>
  </si>
  <si>
    <t>по основному месту работы</t>
  </si>
  <si>
    <t>по внутреннему совместительству (по совмещению должностей)</t>
  </si>
  <si>
    <t>по внешнему совместительству</t>
  </si>
  <si>
    <t>сотрудники учреждения</t>
  </si>
  <si>
    <t>физические лица, не являющиеся сотрудниками учреждения</t>
  </si>
  <si>
    <t>Основной персонал, всего</t>
  </si>
  <si>
    <t>педагогические работники образовательных организаций, реализующих программы дошкольного образования</t>
  </si>
  <si>
    <t>педагогические работники и заведующие учебной частью образовательных организаций, реализующих программы общего образования</t>
  </si>
  <si>
    <t>педагогические работники образовательных организаций, реализующих программы дополнительного образования детей</t>
  </si>
  <si>
    <t>педагогические работники образовательных организаций, реализующих образовательные программы подготовки квалифицированных рабочих и служащих</t>
  </si>
  <si>
    <t>педагогические работники образовательных организаций, реализующих образовательные программы подготовки специалистов среднего звена</t>
  </si>
  <si>
    <t>профессорско-преподавательский состав образовательных организаций, реализующих программы дополнительного профессионального образования, осуществляющих подготовку (повышение квалификации) специалистов, имеющих высшее образование</t>
  </si>
  <si>
    <t>врачи (кроме зубных), включая врачей – руководителей структурных подразделений</t>
  </si>
  <si>
    <t>средний медицинский (фармацевтический) персонал</t>
  </si>
  <si>
    <t>младший медицинский персонал</t>
  </si>
  <si>
    <t>Вспомогательный персонал, всего</t>
  </si>
  <si>
    <t>Административно-управленческий персонал, всего</t>
  </si>
  <si>
    <t>_____________</t>
  </si>
  <si>
    <t>* При расчете показателя не учитывается численность сотрудников учреждения, работающих по внутреннему совместительству (по совмещению должностей)</t>
  </si>
  <si>
    <t>1.5.2. Сведения об оплате труда</t>
  </si>
  <si>
    <t>Группы персонала</t>
  </si>
  <si>
    <t>Фонд начисленной оплаты труда сотрудников за отчетный период, тыс.руб.</t>
  </si>
  <si>
    <t>Начислено по договорам гражданско-правового характера, тыс.руб.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</si>
  <si>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</si>
  <si>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</si>
  <si>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</si>
  <si>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в том числе на условиях:</t>
  </si>
  <si>
    <t>полного рабочего времени</t>
  </si>
  <si>
    <t>неполного рабочего времени (согласно статье 93 Трудового кодекса РФ)</t>
  </si>
  <si>
    <t>педагогические работники образовательных организаций, реализующих программы дополнительного профессионального образования, осуществляющих подготовку (повышение квалификации) специалистов, имеющих среднее профессиональное образование</t>
  </si>
  <si>
    <t>1.6. Сведения о счетах учреждения, открытых в кредитных организациях</t>
  </si>
  <si>
    <t>Номер счета в кредитной организации</t>
  </si>
  <si>
    <t>Вид счета</t>
  </si>
  <si>
    <t>Реквизиты акта, в соответствии с которым открыт счет</t>
  </si>
  <si>
    <t>Остаток средств на счете на начало года</t>
  </si>
  <si>
    <t>Остаток средств на счете на конец отчетного периода</t>
  </si>
  <si>
    <t>вид акта</t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</si>
  <si>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</si>
  <si>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</si>
  <si>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</si>
  <si>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t>Раздел 2 «Использование имущества, закрепленного за учреждением»</t>
  </si>
  <si>
    <t>2.1. Сведения о недвижимом имуществе, за исключением земельных участков, 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</si>
  <si>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</si>
  <si>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</si>
  <si>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</si>
  <si>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</si>
  <si>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</si>
  <si>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</si>
  <si>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</si>
  <si>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для осуществления основной деятельности</t>
  </si>
  <si>
    <t>для иных целей</t>
  </si>
  <si>
    <t>на основании договоров аренды</t>
  </si>
  <si>
    <t>в рамках государственного задания</t>
  </si>
  <si>
    <t>за плату сверх государственного задания</t>
  </si>
  <si>
    <t>Площадные объекты, всего</t>
  </si>
  <si>
    <t>Линейные объекты, всего</t>
  </si>
  <si>
    <t>Резервуары, емко-сти, иные аналогичные объекты, всего</t>
  </si>
  <si>
    <t>Скважины, иные аналогичные объекты, всего</t>
  </si>
  <si>
    <t>Иные объекты, включая точечные, всего</t>
  </si>
  <si>
    <t>2.2. Сведения о земельных участках, предоставленных на праве постоянного (бессрочного) пользования</t>
  </si>
  <si>
    <t>Справочно: используется по соглашениям об установлении сервитута</t>
  </si>
  <si>
    <t>Не используется учреждением</t>
  </si>
  <si>
    <t>наименование</t>
  </si>
  <si>
    <t>код по ОКЕИ</t>
  </si>
  <si>
    <t>передано во временное пользование сторонним организациям</t>
  </si>
  <si>
    <t>по иным причинам</t>
  </si>
  <si>
    <t>в рамках государственного</t>
  </si>
  <si>
    <t>за плату сверх государственного</t>
  </si>
  <si>
    <t>на основании договоров безвозмездного пользования</t>
  </si>
  <si>
    <t>без оформления права пользования</t>
  </si>
  <si>
    <t>2.3 Сведения о недвижимом имуществе, используемом по договору аренды</t>
  </si>
  <si>
    <t>2.3.1. Сведения о недвижимом имуществе, используемом</t>
  </si>
  <si>
    <t>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</si>
  <si>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</si>
  <si>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</si>
  <si>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</si>
  <si>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</si>
  <si>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(тыс. руб./год)</t>
  </si>
  <si>
    <t>Направление использования арендованного имущества</t>
  </si>
  <si>
    <t>Обоснование заключения договора аренды</t>
  </si>
  <si>
    <t>ИНН</t>
  </si>
  <si>
    <t>код по КИСЭ</t>
  </si>
  <si>
    <t>начала</t>
  </si>
  <si>
    <t>окончания</t>
  </si>
  <si>
    <t>за единицу меры (тыс. руб./ мес.)</t>
  </si>
  <si>
    <t>за объект (тыс. руб./ год)</t>
  </si>
  <si>
    <t>для осуществления иной деятельности</t>
  </si>
  <si>
    <t>Резервуары, емкости, иные аналогичные объекты, всего</t>
  </si>
  <si>
    <t>2.3.2.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</si>
  <si>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</si>
  <si>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на содержание объекта недвижимого имущества (тыс.руб./ год)</t>
  </si>
  <si>
    <t>Направление использования объекта недвижимого имущества</t>
  </si>
  <si>
    <t>за единицу меры (тыс. руб./ час)</t>
  </si>
  <si>
    <t>за объект (тыс. руб./ час)</t>
  </si>
  <si>
    <t>всего за год (тыс. руб.)</t>
  </si>
  <si>
    <t>2.4. 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</si>
  <si>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</si>
  <si>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</si>
  <si>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объекта недвижимого имущества (тыс. руб./год)</t>
  </si>
  <si>
    <t>Обоснование заключения договора ссуды</t>
  </si>
  <si>
    <t>Резервуары, емкости,</t>
  </si>
  <si>
    <t>иные аналогичные объекты, всего</t>
  </si>
  <si>
    <t>2.5. Сведения об особо ценном движимом имуществе (за исключением транспортных средств)</t>
  </si>
  <si>
    <t>2.5.1. Сведения о наличии и состоянии особо ценного движимого имущества</t>
  </si>
  <si>
    <t>Наименование показателя 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</si>
  <si>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</si>
  <si>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</si>
  <si>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</si>
  <si>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</si>
  <si>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</si>
  <si>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</si>
  <si>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</si>
  <si>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</si>
  <si>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</si>
  <si>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</si>
  <si>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Машины и оборудование</t>
  </si>
  <si>
    <t>Хозяйственный и производственный инвентарь</t>
  </si>
  <si>
    <t>Прочие основные средства</t>
  </si>
  <si>
    <t>Фактический срок использования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</si>
  <si>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</si>
  <si>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</si>
  <si>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</si>
  <si>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</si>
  <si>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</si>
  <si>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</si>
  <si>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ед.</t>
  </si>
  <si>
    <t>балансовая стоимость, тыс. руб.</t>
  </si>
  <si>
    <t>Остаточная стоимость объектов особо ценного движимого имущества, в том числе с оставшимся сроком полезного использования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</si>
  <si>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</si>
  <si>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</si>
  <si>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</si>
  <si>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</si>
  <si>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</si>
  <si>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</si>
  <si>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</si>
  <si>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</si>
  <si>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</si>
  <si>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2.6. Сведения о транспортных средствах</t>
  </si>
  <si>
    <t>2.6.1.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</si>
  <si>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</si>
  <si>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</si>
  <si>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</si>
  <si>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</si>
  <si>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Наземные транспортные средства</t>
  </si>
  <si>
    <t>автомобили легковые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</si>
  <si>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</si>
  <si>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</si>
  <si>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</si>
  <si>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</si>
  <si>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</si>
  <si>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</si>
  <si>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</si>
  <si>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</si>
  <si>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</si>
  <si>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</si>
  <si>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</si>
  <si>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</si>
  <si>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моторные лодки</t>
  </si>
  <si>
    <t>другие водные транспортные средства самоходные</t>
  </si>
  <si>
    <t>несамоходные (буксируемые) суда и иные транспортные средства (водные транспортные средства, не имеющие двигателей)</t>
  </si>
  <si>
    <t>2.6.2.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</si>
  <si>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</si>
  <si>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</si>
  <si>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</si>
  <si>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иных целях</t>
  </si>
  <si>
    <t>в оперативном управлении учреждения, ед.</t>
  </si>
  <si>
    <t>по договорам аренды, ед.</t>
  </si>
  <si>
    <t>по договорам безвозмездного пользования, ед.</t>
  </si>
  <si>
    <t>тракторы самоходные, комбайны</t>
  </si>
  <si>
    <t>несамоходные (бук сируемые) суда и иные транспортные средства (водные транспортные средства, не имеющие двигателей)</t>
  </si>
  <si>
    <t>1.1. Отчет о выполнении государственного задания</t>
  </si>
  <si>
    <t xml:space="preserve">К1 - оценка выполнения краевого государственного задания по критерию «количество государственных услуг»: 
К1 = К1ф / К1пл x 100;     
К2 - оценка по критерию «полнота и эффективность использования средств, выделяемых из краевого бюджета на выполнение краевого государственного задания»: 
К2 = К2кассовое / К2пл x 100; К2 = К2кассовое / К2пл x 100;
К3 - оценка по критерию "качество оказания государственных услуг" производится в процентах по следующей формуле:
К3 = Ко / К1ф x 100
</t>
  </si>
  <si>
    <t>1.2. Сведения об оказываемых услугах, выполняемых работах сверх установленного государственного задания</t>
  </si>
  <si>
    <t>1.3. Сведения о просроченной кредиторской задолженности</t>
  </si>
  <si>
    <t>в том числе: в связи с хищением (кражами)</t>
  </si>
  <si>
    <t>из них: возбуждено уголовных дел (находится в следственных органах)</t>
  </si>
  <si>
    <t>в том числе: в связи с недостачами, включая хищения (кражи)</t>
  </si>
  <si>
    <t>в том числе: в связи с нарушением сроков (начислено пени, штрафов, неустойки)</t>
  </si>
  <si>
    <t>Директор КГБ ПОУ ХКОТСО</t>
  </si>
  <si>
    <t>Е.С. Шелест</t>
  </si>
  <si>
    <t xml:space="preserve"> (расшифровка подписи)</t>
  </si>
  <si>
    <t xml:space="preserve">        </t>
  </si>
  <si>
    <t xml:space="preserve"> (подпись) </t>
  </si>
  <si>
    <t>01-05/115</t>
  </si>
  <si>
    <t>01-05/116</t>
  </si>
  <si>
    <t>чел.</t>
  </si>
  <si>
    <t xml:space="preserve">Копирование чертежей дубликаты.дипломов. д т.д. 
</t>
  </si>
  <si>
    <t>Пени за нарушение условий конракта</t>
  </si>
  <si>
    <t>Размещение оборудования сотовых компаний</t>
  </si>
  <si>
    <t>Сдача металлолома</t>
  </si>
  <si>
    <t>Компенсация коммунальных услуг арендатарами</t>
  </si>
  <si>
    <t xml:space="preserve">  Платное обучение</t>
  </si>
  <si>
    <t xml:space="preserve">  Курсы повышения квалификации и переподготовки кадров </t>
  </si>
  <si>
    <t xml:space="preserve">  Реализация продукции столовых </t>
  </si>
  <si>
    <t xml:space="preserve">  Плата за общежитие </t>
  </si>
  <si>
    <t xml:space="preserve"> Аренда помещений, инвентаря </t>
  </si>
  <si>
    <t xml:space="preserve">  Гранты 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</si>
  <si>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</si>
  <si>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</si>
  <si>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Реализация дополнительных общеразвивающих программ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</si>
  <si>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</si>
  <si>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Организация проведения общественно-значимых мероприятий в сфере образования, науки и молодежной политики</t>
  </si>
  <si>
    <t>Человек</t>
  </si>
  <si>
    <t>Единица (количество мероприятий)</t>
  </si>
  <si>
    <t>Число 
человеко-часов 
пребывания</t>
  </si>
  <si>
    <t>Единицы (количество участников)</t>
  </si>
  <si>
    <t>Единица</t>
  </si>
  <si>
    <t>Отчет о выполнени ГЗ</t>
  </si>
  <si>
    <t xml:space="preserve">Учебный корпус №1 </t>
  </si>
  <si>
    <t>г. Хабаровск, ул. Волочаевская,1</t>
  </si>
  <si>
    <t>Гараж №1</t>
  </si>
  <si>
    <t xml:space="preserve"> г. Хабаровск, ул. Волочаевская,1</t>
  </si>
  <si>
    <t xml:space="preserve">Учебный корпус №2 </t>
  </si>
  <si>
    <t>Общежитие №1</t>
  </si>
  <si>
    <t xml:space="preserve">Общежитие №2 </t>
  </si>
  <si>
    <t>Учебный корпус №3</t>
  </si>
  <si>
    <t xml:space="preserve"> г. Хабаровск, ул. Советская, 24</t>
  </si>
  <si>
    <t>Гараж №2</t>
  </si>
  <si>
    <t xml:space="preserve"> г. Хабаровск, ул. Советская,24</t>
  </si>
  <si>
    <t>Учебный корпус №4</t>
  </si>
  <si>
    <t xml:space="preserve"> г. Хабаровск, ул. Красноречская,58</t>
  </si>
  <si>
    <t>г. Хабаровск, ул. Сурикова,4А</t>
  </si>
  <si>
    <t xml:space="preserve">Общежитие №3 </t>
  </si>
  <si>
    <t xml:space="preserve">Гараж №3 </t>
  </si>
  <si>
    <t>г. Хабаровск, ул. Красноречская,58</t>
  </si>
  <si>
    <t>27:23:0050309:45</t>
  </si>
  <si>
    <t>27:23:0050308:28</t>
  </si>
  <si>
    <t>27:23:0050309:46</t>
  </si>
  <si>
    <t>27:23:0050309:43</t>
  </si>
  <si>
    <t>27:23:0050309:44</t>
  </si>
  <si>
    <t>27:23:0020329:54</t>
  </si>
  <si>
    <t>27:23:0020329:1136</t>
  </si>
  <si>
    <t>27:23:0050827:59</t>
  </si>
  <si>
    <t>27:23:0050827:61</t>
  </si>
  <si>
    <t>27:23:0050827:60</t>
  </si>
  <si>
    <t>м2</t>
  </si>
  <si>
    <t>27:23:0000000:882</t>
  </si>
  <si>
    <t>27:23:0050309:28</t>
  </si>
  <si>
    <t>27:23:0020329:1</t>
  </si>
  <si>
    <t>27:23:0050827:19</t>
  </si>
  <si>
    <t>27:23:0050827:34</t>
  </si>
  <si>
    <t xml:space="preserve">Земельный участок под зданими учебных корпусов и гаража </t>
  </si>
  <si>
    <t>Земельный участок под зданими  общежитий</t>
  </si>
  <si>
    <t xml:space="preserve">Земельный участок под зданием учебного корпуса и гаража   </t>
  </si>
  <si>
    <t>г. Хабаровск, ул. Советская, 24</t>
  </si>
  <si>
    <t xml:space="preserve">Земельный участок под зданими  общежития </t>
  </si>
  <si>
    <t>055</t>
  </si>
  <si>
    <t>от1до3</t>
  </si>
  <si>
    <t>от3до5</t>
  </si>
  <si>
    <t>от5до7</t>
  </si>
  <si>
    <t>от7до10</t>
  </si>
  <si>
    <t>более10</t>
  </si>
  <si>
    <t>мене12м</t>
  </si>
  <si>
    <t>с12до 24</t>
  </si>
  <si>
    <t>(с изменениями от 10.11.2022 № 58)</t>
  </si>
  <si>
    <t>Юридический адрес: 680007, г. Хабаровск, ул. Волочаевская, 1.</t>
  </si>
  <si>
    <t>ИНН, КПП: 2723175246, 272301001</t>
  </si>
  <si>
    <r>
      <t xml:space="preserve">Наименование учреждения: </t>
    </r>
    <r>
      <rPr>
        <b/>
        <u/>
        <sz val="11"/>
        <rFont val="Times New Roman"/>
        <family val="1"/>
        <charset val="204"/>
      </rPr>
      <t>краевое государственное бюджетное профессиональное образовательное учреждение «Хабаровский колледж отраслевых технологий и сферы обслуживания»</t>
    </r>
  </si>
  <si>
    <t>в связи с
аварийным
состоянием</t>
  </si>
  <si>
    <t>проводится капремонт и/или
реконструкция
требуется ремонт
и/или реконструкция
требуется ремонт
и/или реконструкция</t>
  </si>
  <si>
    <t>требуется 
ремонт</t>
  </si>
  <si>
    <t>ожидает 
списания</t>
  </si>
  <si>
    <t>на основании
договоров безвозмездного 
пользования</t>
  </si>
  <si>
    <t>без оформления 
права пользования (с
почасовой
оплатой)</t>
  </si>
  <si>
    <t xml:space="preserve">Не используется </t>
  </si>
  <si>
    <t>по дого-
ворам
аренды, 
ед.</t>
  </si>
  <si>
    <t>по догово-
рам безвоз-
мездного 
пользова-
ния, ед.</t>
  </si>
  <si>
    <t>Штатная численность на конец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</si>
</sst>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2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 applyProtection="1">
      <alignment horizontal="left" vertical="center" wrapText="1" indent="2"/>
      <protection locked="0"/>
    </xf>
    <xf numFmtId="0" fontId="16" fillId="0" borderId="13" xfId="0" applyFont="1" applyBorder="1" applyAlignment="1" applyProtection="1">
      <alignment horizontal="left" vertical="center" wrapText="1" indent="2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6" fillId="2" borderId="1" xfId="0" applyNumberFormat="1" applyFont="1" applyFill="1" applyBorder="1" applyAlignment="1" applyProtection="1">
      <alignment horizontal="center" vertical="center"/>
      <protection locked="0"/>
    </xf>
    <xf numFmtId="4" fontId="17" fillId="2" borderId="1" xfId="0" applyNumberFormat="1" applyFont="1" applyFill="1" applyBorder="1" applyAlignment="1" applyProtection="1">
      <alignment horizontal="center" vertical="center"/>
      <protection locked="0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 indent="1"/>
    </xf>
    <xf numFmtId="14" fontId="5" fillId="0" borderId="1" xfId="0" applyNumberFormat="1" applyFont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9" fillId="0" borderId="13" xfId="0" applyNumberFormat="1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9" xfId="0" applyNumberFormat="1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5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4" fontId="1" fillId="0" borderId="1" xfId="0" applyNumberFormat="1" applyFont="1" applyBorder="1"/>
    <xf numFmtId="4" fontId="1" fillId="0" borderId="0" xfId="0" applyNumberFormat="1" applyFo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0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3" fillId="0" borderId="0" xfId="0" applyFont="1"/>
    <xf numFmtId="14" fontId="23" fillId="0" borderId="0" xfId="0" applyNumberFormat="1" applyFont="1"/>
    <xf numFmtId="4" fontId="23" fillId="0" borderId="0" xfId="0" applyNumberFormat="1" applyFont="1"/>
    <xf numFmtId="16" fontId="23" fillId="0" borderId="0" xfId="0" applyNumberFormat="1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 indent="1"/>
    </xf>
    <xf numFmtId="0" fontId="24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2" fontId="23" fillId="0" borderId="0" xfId="0" applyNumberFormat="1" applyFont="1" applyAlignment="1">
      <alignment horizontal="right"/>
    </xf>
    <xf numFmtId="4" fontId="19" fillId="2" borderId="9" xfId="0" applyNumberFormat="1" applyFont="1" applyFill="1" applyBorder="1" applyAlignment="1">
      <alignment horizontal="center" vertic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4" fontId="19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topLeftCell="A16" zoomScale="110" zoomScaleNormal="100" zoomScaleSheetLayoutView="110" workbookViewId="0">
      <selection activeCell="A27" sqref="A27:M27"/>
    </sheetView>
  </sheetViews>
  <sheetFormatPr defaultRowHeight="18" x14ac:dyDescent="0.35"/>
  <cols>
    <col min="1" max="1" width="9.109375" style="2" customWidth="1"/>
    <col min="2" max="13" width="9.109375" style="2"/>
  </cols>
  <sheetData>
    <row r="1" spans="1:14" ht="14.4" customHeight="1" x14ac:dyDescent="0.3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26" t="s">
        <v>0</v>
      </c>
      <c r="N1" s="126"/>
    </row>
    <row r="2" spans="1:14" ht="14.55" customHeight="1" x14ac:dyDescent="0.35">
      <c r="B2" s="94"/>
      <c r="C2" s="94"/>
      <c r="D2" s="94"/>
      <c r="E2" s="94"/>
      <c r="F2" s="95"/>
      <c r="G2" s="95"/>
      <c r="H2" s="127" t="s">
        <v>1</v>
      </c>
      <c r="I2" s="127"/>
      <c r="J2" s="127"/>
      <c r="K2" s="127"/>
      <c r="L2" s="127"/>
      <c r="M2" s="127"/>
      <c r="N2" s="127"/>
    </row>
    <row r="3" spans="1:14" ht="14.55" customHeight="1" x14ac:dyDescent="0.35">
      <c r="B3" s="29"/>
      <c r="C3" s="29"/>
      <c r="D3" s="29"/>
      <c r="E3" s="29"/>
      <c r="F3" s="125" t="s">
        <v>2</v>
      </c>
      <c r="G3" s="125"/>
      <c r="H3" s="125"/>
      <c r="I3" s="125"/>
      <c r="J3" s="125"/>
      <c r="K3" s="125"/>
      <c r="L3" s="125"/>
      <c r="M3" s="125"/>
      <c r="N3" s="125"/>
    </row>
    <row r="4" spans="1:14" ht="14.55" customHeight="1" x14ac:dyDescent="0.35">
      <c r="B4" s="29"/>
      <c r="C4" s="29"/>
      <c r="D4" s="29"/>
      <c r="E4" s="29"/>
      <c r="F4" s="125" t="s">
        <v>3</v>
      </c>
      <c r="G4" s="125"/>
      <c r="H4" s="125"/>
      <c r="I4" s="125"/>
      <c r="J4" s="125"/>
      <c r="K4" s="125"/>
      <c r="L4" s="125"/>
      <c r="M4" s="125"/>
      <c r="N4" s="125"/>
    </row>
    <row r="5" spans="1:14" ht="14.55" customHeight="1" x14ac:dyDescent="0.35">
      <c r="B5" s="29"/>
      <c r="C5" s="29"/>
      <c r="D5" s="29"/>
      <c r="E5" s="29"/>
      <c r="F5" s="24"/>
      <c r="G5" s="125" t="s">
        <v>4</v>
      </c>
      <c r="H5" s="125"/>
      <c r="I5" s="125"/>
      <c r="J5" s="125"/>
      <c r="K5" s="125"/>
      <c r="L5" s="125"/>
      <c r="M5" s="125"/>
      <c r="N5" s="125"/>
    </row>
    <row r="6" spans="1:14" ht="14.55" customHeight="1" x14ac:dyDescent="0.35">
      <c r="B6" s="29"/>
      <c r="C6" s="29"/>
      <c r="D6" s="29"/>
      <c r="E6" s="29"/>
      <c r="F6" s="24"/>
      <c r="G6" s="125" t="s">
        <v>11</v>
      </c>
      <c r="H6" s="125"/>
      <c r="I6" s="125"/>
      <c r="J6" s="125"/>
      <c r="K6" s="125"/>
      <c r="L6" s="125"/>
      <c r="M6" s="125"/>
      <c r="N6" s="125"/>
    </row>
    <row r="7" spans="1:14" ht="11.4" customHeight="1" x14ac:dyDescent="0.35">
      <c r="B7" s="17"/>
      <c r="C7" s="17"/>
      <c r="D7" s="17"/>
      <c r="E7" s="17"/>
      <c r="F7" s="23"/>
      <c r="G7" s="23"/>
      <c r="H7" s="23"/>
      <c r="I7" s="125" t="s">
        <v>339</v>
      </c>
      <c r="J7" s="125"/>
      <c r="K7" s="125"/>
      <c r="L7" s="125"/>
      <c r="M7" s="125"/>
      <c r="N7" s="125"/>
    </row>
    <row r="8" spans="1:14" ht="16.8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x14ac:dyDescent="0.35">
      <c r="B9" s="96"/>
      <c r="C9" s="96"/>
      <c r="D9" s="96"/>
      <c r="E9" s="96"/>
      <c r="F9" s="96"/>
      <c r="G9" s="96"/>
      <c r="H9" s="96"/>
      <c r="I9" s="96"/>
      <c r="J9" s="96"/>
      <c r="K9" s="96"/>
      <c r="L9" s="96" t="s">
        <v>5</v>
      </c>
      <c r="M9" s="96"/>
      <c r="N9" s="96"/>
    </row>
    <row r="10" spans="1:14" x14ac:dyDescent="0.35">
      <c r="B10" s="97"/>
      <c r="C10" s="97"/>
      <c r="D10" s="97"/>
      <c r="E10" s="97"/>
      <c r="F10" s="97"/>
      <c r="G10" s="97"/>
      <c r="H10" s="97"/>
      <c r="I10" s="97"/>
      <c r="J10" s="101"/>
      <c r="K10" s="102" t="s">
        <v>263</v>
      </c>
      <c r="L10" s="101"/>
      <c r="M10" s="101"/>
      <c r="N10" s="101"/>
    </row>
    <row r="11" spans="1:14" ht="9" customHeight="1" x14ac:dyDescent="0.35">
      <c r="B11" s="29"/>
      <c r="C11" s="29"/>
      <c r="D11" s="29"/>
      <c r="E11" s="29"/>
      <c r="F11" s="29"/>
      <c r="G11" s="29"/>
      <c r="H11" s="29"/>
      <c r="I11" s="29"/>
      <c r="J11" s="124" t="s">
        <v>6</v>
      </c>
      <c r="K11" s="124"/>
      <c r="L11" s="124"/>
      <c r="M11" s="124"/>
      <c r="N11" s="124"/>
    </row>
    <row r="12" spans="1:14" x14ac:dyDescent="0.35">
      <c r="A12" s="27"/>
      <c r="B12" s="27"/>
      <c r="C12" s="27"/>
      <c r="D12" s="27"/>
      <c r="E12" s="27"/>
      <c r="F12" s="27"/>
      <c r="G12" s="27"/>
      <c r="H12" s="27"/>
      <c r="I12" s="27"/>
      <c r="J12" s="28"/>
      <c r="K12" s="28"/>
      <c r="M12" s="100" t="s">
        <v>264</v>
      </c>
      <c r="N12" s="98"/>
    </row>
    <row r="13" spans="1:14" x14ac:dyDescent="0.35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124" t="s">
        <v>267</v>
      </c>
      <c r="K13" s="124"/>
      <c r="M13" s="99" t="s">
        <v>265</v>
      </c>
    </row>
    <row r="14" spans="1:14" ht="14.4" x14ac:dyDescent="0.3">
      <c r="A14" s="123" t="s">
        <v>13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4" ht="16.8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4" ht="14.4" x14ac:dyDescent="0.3">
      <c r="A16" s="121" t="s">
        <v>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14.4" x14ac:dyDescent="0.3">
      <c r="A17" s="121" t="s">
        <v>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14.4" x14ac:dyDescent="0.3">
      <c r="A18" s="121" t="s">
        <v>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14.4" x14ac:dyDescent="0.3">
      <c r="A19" s="121" t="s">
        <v>10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4" ht="14.4" x14ac:dyDescent="0.3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4" ht="14.4" x14ac:dyDescent="0.3">
      <c r="A21" s="122" t="s">
        <v>12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</row>
    <row r="22" spans="1:14" ht="14.4" x14ac:dyDescent="0.3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ht="14.4" x14ac:dyDescent="0.3">
      <c r="A23" s="120" t="s">
        <v>342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4" ht="14.4" x14ac:dyDescent="0.3">
      <c r="A24" s="119" t="s">
        <v>340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1:14" ht="14.4" x14ac:dyDescent="0.3">
      <c r="A25" s="119" t="s">
        <v>341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4" ht="14.4" x14ac:dyDescent="0.3">
      <c r="A26" s="119" t="s">
        <v>14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1:14" ht="14.4" x14ac:dyDescent="0.3">
      <c r="A27" s="119" t="s">
        <v>15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14" ht="16.8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ht="16.8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</sheetData>
  <mergeCells count="20">
    <mergeCell ref="A14:M14"/>
    <mergeCell ref="J13:K13"/>
    <mergeCell ref="I7:N7"/>
    <mergeCell ref="J11:N11"/>
    <mergeCell ref="M1:N1"/>
    <mergeCell ref="H2:N2"/>
    <mergeCell ref="F3:N3"/>
    <mergeCell ref="F4:N4"/>
    <mergeCell ref="G5:N5"/>
    <mergeCell ref="G6:N6"/>
    <mergeCell ref="A16:N16"/>
    <mergeCell ref="A17:N17"/>
    <mergeCell ref="A18:N18"/>
    <mergeCell ref="A19:N19"/>
    <mergeCell ref="A21:N21"/>
    <mergeCell ref="A27:M27"/>
    <mergeCell ref="A26:M26"/>
    <mergeCell ref="A25:M25"/>
    <mergeCell ref="A24:M24"/>
    <mergeCell ref="A23:M23"/>
  </mergeCells>
  <printOptions horizontalCentered="1" verticalCentered="1"/>
  <pageMargins left="0.98425196850393704" right="0.59055118110236227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topLeftCell="B28" zoomScale="70" zoomScaleNormal="100" zoomScaleSheetLayoutView="70" workbookViewId="0">
      <selection activeCell="K37" sqref="K37"/>
    </sheetView>
  </sheetViews>
  <sheetFormatPr defaultRowHeight="14.4" x14ac:dyDescent="0.3"/>
  <cols>
    <col min="1" max="1" width="42" customWidth="1"/>
    <col min="2" max="2" width="14.44140625" customWidth="1"/>
    <col min="3" max="3" width="12.44140625" bestFit="1" customWidth="1"/>
    <col min="4" max="4" width="12" bestFit="1" customWidth="1"/>
    <col min="5" max="5" width="33.5546875" customWidth="1"/>
    <col min="6" max="6" width="39.5546875" customWidth="1"/>
    <col min="7" max="8" width="23.44140625" customWidth="1"/>
    <col min="9" max="9" width="35.6640625" customWidth="1"/>
    <col min="10" max="10" width="18.109375" customWidth="1"/>
  </cols>
  <sheetData>
    <row r="1" spans="1:9" ht="18" x14ac:dyDescent="0.3">
      <c r="A1" s="128" t="s">
        <v>16</v>
      </c>
      <c r="B1" s="128"/>
      <c r="C1" s="128"/>
      <c r="D1" s="128"/>
      <c r="E1" s="128"/>
      <c r="F1" s="128"/>
      <c r="G1" s="128"/>
      <c r="H1" s="128"/>
      <c r="I1" s="128"/>
    </row>
    <row r="2" spans="1:9" ht="18" x14ac:dyDescent="0.3">
      <c r="A2" s="128" t="s">
        <v>255</v>
      </c>
      <c r="B2" s="128"/>
      <c r="C2" s="128"/>
      <c r="D2" s="128"/>
      <c r="E2" s="128"/>
      <c r="F2" s="128"/>
      <c r="G2" s="128"/>
      <c r="H2" s="128"/>
      <c r="I2" s="128"/>
    </row>
    <row r="4" spans="1:9" s="16" customFormat="1" ht="49.5" customHeight="1" x14ac:dyDescent="0.3">
      <c r="A4" s="129" t="s">
        <v>17</v>
      </c>
      <c r="B4" s="129" t="s">
        <v>18</v>
      </c>
      <c r="C4" s="129" t="s">
        <v>19</v>
      </c>
      <c r="D4" s="129"/>
      <c r="E4" s="129" t="s">
        <v>20</v>
      </c>
      <c r="F4" s="130" t="s">
        <v>21</v>
      </c>
      <c r="G4" s="136"/>
      <c r="H4" s="130" t="s">
        <v>22</v>
      </c>
      <c r="I4" s="131"/>
    </row>
    <row r="5" spans="1:9" s="16" customFormat="1" ht="13.8" x14ac:dyDescent="0.3">
      <c r="A5" s="129"/>
      <c r="B5" s="129"/>
      <c r="C5" s="129" t="s">
        <v>23</v>
      </c>
      <c r="D5" s="129"/>
      <c r="E5" s="129"/>
      <c r="F5" s="132"/>
      <c r="G5" s="137"/>
      <c r="H5" s="132"/>
      <c r="I5" s="133"/>
    </row>
    <row r="6" spans="1:9" s="16" customFormat="1" ht="13.8" x14ac:dyDescent="0.3">
      <c r="A6" s="129"/>
      <c r="B6" s="129"/>
      <c r="C6" s="15" t="s">
        <v>24</v>
      </c>
      <c r="D6" s="15" t="s">
        <v>25</v>
      </c>
      <c r="E6" s="129"/>
      <c r="F6" s="134"/>
      <c r="G6" s="138"/>
      <c r="H6" s="134"/>
      <c r="I6" s="135"/>
    </row>
    <row r="7" spans="1:9" ht="15.6" x14ac:dyDescent="0.3">
      <c r="A7" s="43">
        <v>1</v>
      </c>
      <c r="B7" s="43">
        <v>2</v>
      </c>
      <c r="C7" s="10">
        <v>3</v>
      </c>
      <c r="D7" s="10">
        <v>4</v>
      </c>
      <c r="E7" s="10">
        <v>5</v>
      </c>
      <c r="F7" s="139">
        <v>6</v>
      </c>
      <c r="G7" s="140"/>
      <c r="H7" s="139">
        <v>7</v>
      </c>
      <c r="I7" s="141"/>
    </row>
    <row r="8" spans="1:9" ht="63" customHeight="1" x14ac:dyDescent="0.3">
      <c r="A8" s="44" t="s">
        <v>282</v>
      </c>
      <c r="B8" s="46" t="s">
        <v>287</v>
      </c>
      <c r="C8" s="49">
        <v>1070</v>
      </c>
      <c r="D8" s="49">
        <v>1070</v>
      </c>
      <c r="E8" s="50">
        <f>C8-D8</f>
        <v>0</v>
      </c>
      <c r="F8" s="139" t="s">
        <v>292</v>
      </c>
      <c r="G8" s="140"/>
      <c r="H8" s="146" t="s">
        <v>256</v>
      </c>
      <c r="I8" s="147"/>
    </row>
    <row r="9" spans="1:9" ht="62.4" x14ac:dyDescent="0.3">
      <c r="A9" s="44" t="s">
        <v>283</v>
      </c>
      <c r="B9" s="46" t="s">
        <v>287</v>
      </c>
      <c r="C9" s="49">
        <v>576</v>
      </c>
      <c r="D9" s="49">
        <v>576</v>
      </c>
      <c r="E9" s="50">
        <f t="shared" ref="E9:E13" si="0">C9-D9</f>
        <v>0</v>
      </c>
      <c r="F9" s="139" t="s">
        <v>292</v>
      </c>
      <c r="G9" s="140"/>
      <c r="H9" s="148"/>
      <c r="I9" s="149"/>
    </row>
    <row r="10" spans="1:9" ht="62.4" x14ac:dyDescent="0.3">
      <c r="A10" s="45" t="s">
        <v>284</v>
      </c>
      <c r="B10" s="18" t="s">
        <v>289</v>
      </c>
      <c r="C10" s="50">
        <v>235263</v>
      </c>
      <c r="D10" s="50">
        <v>235263</v>
      </c>
      <c r="E10" s="50">
        <f t="shared" si="0"/>
        <v>0</v>
      </c>
      <c r="F10" s="139" t="s">
        <v>292</v>
      </c>
      <c r="G10" s="140"/>
      <c r="H10" s="148"/>
      <c r="I10" s="149"/>
    </row>
    <row r="11" spans="1:9" ht="64.8" customHeight="1" x14ac:dyDescent="0.3">
      <c r="A11" s="145" t="s">
        <v>285</v>
      </c>
      <c r="B11" s="18" t="s">
        <v>288</v>
      </c>
      <c r="C11" s="49">
        <v>17</v>
      </c>
      <c r="D11" s="49">
        <v>17</v>
      </c>
      <c r="E11" s="50">
        <f t="shared" si="0"/>
        <v>0</v>
      </c>
      <c r="F11" s="139" t="s">
        <v>292</v>
      </c>
      <c r="G11" s="140"/>
      <c r="H11" s="148"/>
      <c r="I11" s="149"/>
    </row>
    <row r="12" spans="1:9" ht="75.599999999999994" customHeight="1" x14ac:dyDescent="0.3">
      <c r="A12" s="145"/>
      <c r="B12" s="18" t="s">
        <v>290</v>
      </c>
      <c r="C12" s="51">
        <v>1588</v>
      </c>
      <c r="D12" s="51">
        <v>1588</v>
      </c>
      <c r="E12" s="50">
        <f t="shared" si="0"/>
        <v>0</v>
      </c>
      <c r="F12" s="139" t="s">
        <v>292</v>
      </c>
      <c r="G12" s="140"/>
      <c r="H12" s="148"/>
      <c r="I12" s="149"/>
    </row>
    <row r="13" spans="1:9" ht="71.400000000000006" customHeight="1" x14ac:dyDescent="0.3">
      <c r="A13" s="44" t="s">
        <v>286</v>
      </c>
      <c r="B13" s="47" t="s">
        <v>291</v>
      </c>
      <c r="C13" s="51">
        <v>13</v>
      </c>
      <c r="D13" s="51">
        <v>13</v>
      </c>
      <c r="E13" s="50">
        <f t="shared" si="0"/>
        <v>0</v>
      </c>
      <c r="F13" s="139" t="s">
        <v>292</v>
      </c>
      <c r="G13" s="140"/>
      <c r="H13" s="150"/>
      <c r="I13" s="151"/>
    </row>
    <row r="15" spans="1:9" ht="18" x14ac:dyDescent="0.3">
      <c r="A15" s="128" t="s">
        <v>257</v>
      </c>
      <c r="B15" s="128"/>
      <c r="C15" s="128"/>
      <c r="D15" s="128"/>
      <c r="E15" s="128"/>
      <c r="F15" s="128"/>
      <c r="G15" s="128"/>
      <c r="H15" s="128"/>
      <c r="I15" s="128"/>
    </row>
    <row r="17" spans="1:11" s="16" customFormat="1" ht="32.25" customHeight="1" x14ac:dyDescent="0.3">
      <c r="A17" s="129" t="s">
        <v>26</v>
      </c>
      <c r="B17" s="129" t="s">
        <v>18</v>
      </c>
      <c r="C17" s="129" t="s">
        <v>27</v>
      </c>
      <c r="D17" s="129" t="s">
        <v>28</v>
      </c>
      <c r="E17" s="129" t="s">
        <v>29</v>
      </c>
      <c r="F17" s="142" t="s">
        <v>30</v>
      </c>
      <c r="G17" s="143"/>
      <c r="H17" s="144"/>
      <c r="I17" s="129" t="s">
        <v>31</v>
      </c>
    </row>
    <row r="18" spans="1:11" s="16" customFormat="1" ht="43.5" customHeight="1" x14ac:dyDescent="0.3">
      <c r="A18" s="129"/>
      <c r="B18" s="129"/>
      <c r="C18" s="129"/>
      <c r="D18" s="129"/>
      <c r="E18" s="129"/>
      <c r="F18" s="15" t="s">
        <v>32</v>
      </c>
      <c r="G18" s="15" t="s">
        <v>33</v>
      </c>
      <c r="H18" s="15" t="s">
        <v>34</v>
      </c>
      <c r="I18" s="129"/>
    </row>
    <row r="19" spans="1:11" ht="16.8" x14ac:dyDescent="0.3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</row>
    <row r="20" spans="1:11" ht="16.8" x14ac:dyDescent="0.3">
      <c r="A20" s="14" t="s">
        <v>276</v>
      </c>
      <c r="B20" s="14" t="s">
        <v>270</v>
      </c>
      <c r="C20" s="34">
        <v>352</v>
      </c>
      <c r="D20" s="34">
        <v>49800</v>
      </c>
      <c r="E20" s="36">
        <v>14899.22</v>
      </c>
      <c r="F20" s="14" t="s">
        <v>263</v>
      </c>
      <c r="G20" s="30">
        <v>44649</v>
      </c>
      <c r="H20" s="14" t="s">
        <v>268</v>
      </c>
      <c r="I20" s="34"/>
    </row>
    <row r="21" spans="1:11" ht="31.2" x14ac:dyDescent="0.3">
      <c r="A21" s="31" t="s">
        <v>277</v>
      </c>
      <c r="B21" s="14" t="s">
        <v>270</v>
      </c>
      <c r="C21" s="34">
        <v>486</v>
      </c>
      <c r="D21" s="34">
        <v>15000</v>
      </c>
      <c r="E21" s="36">
        <v>1511.86</v>
      </c>
      <c r="F21" s="14" t="s">
        <v>263</v>
      </c>
      <c r="G21" s="30">
        <v>44649</v>
      </c>
      <c r="H21" s="14" t="s">
        <v>269</v>
      </c>
      <c r="I21" s="34"/>
    </row>
    <row r="22" spans="1:11" ht="16.8" x14ac:dyDescent="0.3">
      <c r="A22" s="31" t="s">
        <v>278</v>
      </c>
      <c r="B22" s="14"/>
      <c r="C22" s="34"/>
      <c r="D22" s="34"/>
      <c r="E22" s="34"/>
      <c r="F22" s="14"/>
      <c r="G22" s="14"/>
      <c r="H22" s="14"/>
      <c r="I22" s="36">
        <v>1189.18</v>
      </c>
    </row>
    <row r="23" spans="1:11" ht="16.8" x14ac:dyDescent="0.3">
      <c r="A23" s="31" t="s">
        <v>279</v>
      </c>
      <c r="B23" s="14"/>
      <c r="C23" s="34"/>
      <c r="D23" s="34"/>
      <c r="E23" s="34"/>
      <c r="F23" s="14"/>
      <c r="G23" s="14"/>
      <c r="H23" s="14"/>
      <c r="I23" s="36">
        <v>6794.48</v>
      </c>
    </row>
    <row r="24" spans="1:11" ht="16.8" x14ac:dyDescent="0.3">
      <c r="A24" s="31" t="s">
        <v>280</v>
      </c>
      <c r="B24" s="14"/>
      <c r="C24" s="34"/>
      <c r="D24" s="34"/>
      <c r="E24" s="34"/>
      <c r="F24" s="14"/>
      <c r="G24" s="14"/>
      <c r="H24" s="14"/>
      <c r="I24" s="36">
        <v>361.62</v>
      </c>
    </row>
    <row r="25" spans="1:11" ht="31.2" x14ac:dyDescent="0.3">
      <c r="A25" s="32" t="s">
        <v>273</v>
      </c>
      <c r="B25" s="14"/>
      <c r="C25" s="34"/>
      <c r="D25" s="34"/>
      <c r="E25" s="34"/>
      <c r="F25" s="14"/>
      <c r="G25" s="14"/>
      <c r="H25" s="14"/>
      <c r="I25" s="37">
        <v>495.35</v>
      </c>
    </row>
    <row r="26" spans="1:11" ht="16.8" x14ac:dyDescent="0.3">
      <c r="A26" s="33" t="s">
        <v>274</v>
      </c>
      <c r="B26" s="14"/>
      <c r="C26" s="34"/>
      <c r="D26" s="34"/>
      <c r="E26" s="34"/>
      <c r="F26" s="14"/>
      <c r="G26" s="14"/>
      <c r="H26" s="14"/>
      <c r="I26" s="41">
        <v>0.03</v>
      </c>
    </row>
    <row r="27" spans="1:11" ht="31.2" x14ac:dyDescent="0.3">
      <c r="A27" s="32" t="s">
        <v>275</v>
      </c>
      <c r="B27" s="14"/>
      <c r="C27" s="34"/>
      <c r="D27" s="34"/>
      <c r="E27" s="34"/>
      <c r="F27" s="14"/>
      <c r="G27" s="14"/>
      <c r="H27" s="14"/>
      <c r="I27" s="39">
        <v>2234.2199999999998</v>
      </c>
    </row>
    <row r="28" spans="1:11" ht="46.8" x14ac:dyDescent="0.3">
      <c r="A28" s="33" t="s">
        <v>271</v>
      </c>
      <c r="B28" s="14"/>
      <c r="C28" s="34"/>
      <c r="D28" s="34"/>
      <c r="E28" s="34"/>
      <c r="F28" s="14"/>
      <c r="G28" s="14"/>
      <c r="H28" s="14"/>
      <c r="I28" s="39">
        <v>3.89</v>
      </c>
    </row>
    <row r="29" spans="1:11" ht="16.8" x14ac:dyDescent="0.3">
      <c r="A29" s="31" t="s">
        <v>281</v>
      </c>
      <c r="B29" s="14"/>
      <c r="C29" s="34"/>
      <c r="D29" s="34"/>
      <c r="E29" s="34"/>
      <c r="F29" s="14"/>
      <c r="G29" s="14"/>
      <c r="H29" s="14"/>
      <c r="I29" s="38">
        <v>302.39999999999998</v>
      </c>
    </row>
    <row r="30" spans="1:11" ht="16.8" x14ac:dyDescent="0.3">
      <c r="A30" s="32" t="s">
        <v>272</v>
      </c>
      <c r="B30" s="14"/>
      <c r="C30" s="34"/>
      <c r="D30" s="34"/>
      <c r="E30" s="34"/>
      <c r="F30" s="14"/>
      <c r="G30" s="14"/>
      <c r="H30" s="14"/>
      <c r="I30" s="37">
        <v>71.66</v>
      </c>
    </row>
    <row r="31" spans="1:11" ht="16.8" x14ac:dyDescent="0.3">
      <c r="A31" s="14" t="s">
        <v>35</v>
      </c>
      <c r="B31" s="14"/>
      <c r="C31" s="34">
        <f>SUM(C20:C30)</f>
        <v>838</v>
      </c>
      <c r="D31" s="34"/>
      <c r="E31" s="42">
        <f>SUM(E20:E30)</f>
        <v>16411.079999999998</v>
      </c>
      <c r="F31" s="42"/>
      <c r="G31" s="42"/>
      <c r="H31" s="42"/>
      <c r="I31" s="42">
        <f>SUM(I20:I30)</f>
        <v>11452.83</v>
      </c>
      <c r="J31" s="35">
        <f>E31+I31</f>
        <v>27863.909999999996</v>
      </c>
    </row>
    <row r="32" spans="1:11" x14ac:dyDescent="0.3">
      <c r="K32" s="35"/>
    </row>
    <row r="33" spans="10:10" ht="15.6" x14ac:dyDescent="0.3">
      <c r="J33" s="40"/>
    </row>
  </sheetData>
  <mergeCells count="27">
    <mergeCell ref="H7:I7"/>
    <mergeCell ref="F17:H17"/>
    <mergeCell ref="I17:I18"/>
    <mergeCell ref="A15:I15"/>
    <mergeCell ref="A17:A18"/>
    <mergeCell ref="B17:B18"/>
    <mergeCell ref="C17:C18"/>
    <mergeCell ref="D17:D18"/>
    <mergeCell ref="E17:E18"/>
    <mergeCell ref="A11:A12"/>
    <mergeCell ref="H8:I13"/>
    <mergeCell ref="F7:G7"/>
    <mergeCell ref="F13:G13"/>
    <mergeCell ref="F12:G12"/>
    <mergeCell ref="F11:G11"/>
    <mergeCell ref="F8:G8"/>
    <mergeCell ref="F9:G9"/>
    <mergeCell ref="F10:G10"/>
    <mergeCell ref="A2:I2"/>
    <mergeCell ref="A1:I1"/>
    <mergeCell ref="A4:A6"/>
    <mergeCell ref="B4:B6"/>
    <mergeCell ref="C4:D4"/>
    <mergeCell ref="E4:E6"/>
    <mergeCell ref="C5:D5"/>
    <mergeCell ref="H4:I6"/>
    <mergeCell ref="F4:G6"/>
  </mergeCells>
  <conditionalFormatting sqref="I26">
    <cfRule type="containsBlanks" dxfId="0" priority="1">
      <formula>LEN(TRIM(I26))=0</formula>
    </cfRule>
  </conditionalFormatting>
  <pageMargins left="0.98425196850393704" right="0.70866141732283472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topLeftCell="A25" zoomScale="50" zoomScaleNormal="80" zoomScaleSheetLayoutView="50" workbookViewId="0">
      <selection activeCell="A31" sqref="A31"/>
    </sheetView>
  </sheetViews>
  <sheetFormatPr defaultRowHeight="14.4" x14ac:dyDescent="0.3"/>
  <cols>
    <col min="1" max="1" width="30.6640625" customWidth="1"/>
    <col min="2" max="2" width="6.109375" bestFit="1" customWidth="1"/>
    <col min="3" max="3" width="25.6640625" customWidth="1"/>
    <col min="4" max="4" width="6.109375" bestFit="1" customWidth="1"/>
    <col min="5" max="5" width="20.6640625" customWidth="1"/>
    <col min="6" max="6" width="12.88671875" customWidth="1"/>
    <col min="7" max="8" width="6.109375" bestFit="1" customWidth="1"/>
    <col min="9" max="9" width="19.6640625" customWidth="1"/>
    <col min="10" max="10" width="21.33203125" customWidth="1"/>
    <col min="11" max="11" width="13.44140625" customWidth="1"/>
    <col min="12" max="12" width="26" customWidth="1"/>
    <col min="13" max="13" width="15.6640625" customWidth="1"/>
    <col min="14" max="14" width="28.33203125" customWidth="1"/>
  </cols>
  <sheetData>
    <row r="1" spans="1:14" ht="23.25" customHeight="1" x14ac:dyDescent="0.3">
      <c r="A1" s="128" t="s">
        <v>258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6" customHeight="1" x14ac:dyDescent="0.3"/>
    <row r="3" spans="1:14" ht="51" customHeight="1" x14ac:dyDescent="0.3">
      <c r="A3" s="152" t="s">
        <v>36</v>
      </c>
      <c r="B3" s="152" t="s">
        <v>37</v>
      </c>
      <c r="C3" s="152"/>
      <c r="D3" s="152" t="s">
        <v>38</v>
      </c>
      <c r="E3" s="152"/>
      <c r="F3" s="152"/>
      <c r="G3" s="152"/>
      <c r="H3" s="152"/>
      <c r="I3" s="152"/>
      <c r="J3" s="152" t="s">
        <v>39</v>
      </c>
      <c r="K3" s="152"/>
      <c r="L3" s="152" t="s">
        <v>40</v>
      </c>
      <c r="M3" s="152" t="s">
        <v>41</v>
      </c>
    </row>
    <row r="4" spans="1:14" ht="15.6" x14ac:dyDescent="0.3">
      <c r="A4" s="152"/>
      <c r="B4" s="152" t="s">
        <v>42</v>
      </c>
      <c r="C4" s="152" t="s">
        <v>43</v>
      </c>
      <c r="D4" s="152" t="s">
        <v>42</v>
      </c>
      <c r="E4" s="152" t="s">
        <v>43</v>
      </c>
      <c r="F4" s="152" t="s">
        <v>44</v>
      </c>
      <c r="G4" s="152"/>
      <c r="H4" s="152"/>
      <c r="I4" s="152"/>
      <c r="J4" s="152" t="s">
        <v>45</v>
      </c>
      <c r="K4" s="152" t="s">
        <v>46</v>
      </c>
      <c r="L4" s="152"/>
      <c r="M4" s="152"/>
    </row>
    <row r="5" spans="1:14" ht="109.2" x14ac:dyDescent="0.3">
      <c r="A5" s="152"/>
      <c r="B5" s="152"/>
      <c r="C5" s="152"/>
      <c r="D5" s="152"/>
      <c r="E5" s="152"/>
      <c r="F5" s="10" t="s">
        <v>47</v>
      </c>
      <c r="G5" s="10" t="s">
        <v>48</v>
      </c>
      <c r="H5" s="10" t="s">
        <v>49</v>
      </c>
      <c r="I5" s="10" t="s">
        <v>50</v>
      </c>
      <c r="J5" s="152"/>
      <c r="K5" s="152"/>
      <c r="L5" s="152"/>
      <c r="M5" s="152"/>
    </row>
    <row r="6" spans="1:14" ht="15.6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</row>
    <row r="7" spans="1:14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4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ht="15.6" x14ac:dyDescent="0.3">
      <c r="A10" s="11" t="s">
        <v>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2" spans="1:14" ht="7.5" customHeight="1" x14ac:dyDescent="0.3"/>
    <row r="13" spans="1:14" ht="18" x14ac:dyDescent="0.3">
      <c r="A13" s="128" t="s">
        <v>51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4" ht="7.5" customHeight="1" x14ac:dyDescent="0.3"/>
    <row r="15" spans="1:14" ht="54" customHeight="1" x14ac:dyDescent="0.3">
      <c r="A15" s="152" t="s">
        <v>36</v>
      </c>
      <c r="B15" s="152" t="s">
        <v>52</v>
      </c>
      <c r="C15" s="152"/>
      <c r="D15" s="152" t="s">
        <v>53</v>
      </c>
      <c r="E15" s="152"/>
      <c r="F15" s="152"/>
      <c r="G15" s="152" t="s">
        <v>54</v>
      </c>
      <c r="H15" s="152"/>
      <c r="I15" s="152"/>
      <c r="J15" s="152"/>
      <c r="K15" s="152" t="s">
        <v>55</v>
      </c>
      <c r="L15" s="152"/>
      <c r="M15" s="152" t="s">
        <v>56</v>
      </c>
      <c r="N15" s="152"/>
    </row>
    <row r="16" spans="1:14" ht="15.6" x14ac:dyDescent="0.3">
      <c r="A16" s="152"/>
      <c r="B16" s="152" t="s">
        <v>42</v>
      </c>
      <c r="C16" s="152" t="s">
        <v>57</v>
      </c>
      <c r="D16" s="152" t="s">
        <v>42</v>
      </c>
      <c r="E16" s="152" t="s">
        <v>58</v>
      </c>
      <c r="F16" s="152"/>
      <c r="G16" s="152" t="s">
        <v>42</v>
      </c>
      <c r="H16" s="152" t="s">
        <v>59</v>
      </c>
      <c r="I16" s="152"/>
      <c r="J16" s="152" t="s">
        <v>60</v>
      </c>
      <c r="K16" s="152" t="s">
        <v>42</v>
      </c>
      <c r="L16" s="152" t="s">
        <v>61</v>
      </c>
      <c r="M16" s="152" t="s">
        <v>42</v>
      </c>
      <c r="N16" s="152" t="s">
        <v>57</v>
      </c>
    </row>
    <row r="17" spans="1:14" ht="62.4" x14ac:dyDescent="0.3">
      <c r="A17" s="152"/>
      <c r="B17" s="152"/>
      <c r="C17" s="152"/>
      <c r="D17" s="152"/>
      <c r="E17" s="10" t="s">
        <v>62</v>
      </c>
      <c r="F17" s="10" t="s">
        <v>63</v>
      </c>
      <c r="G17" s="152"/>
      <c r="H17" s="10" t="s">
        <v>42</v>
      </c>
      <c r="I17" s="10" t="s">
        <v>64</v>
      </c>
      <c r="J17" s="152"/>
      <c r="K17" s="152"/>
      <c r="L17" s="152"/>
      <c r="M17" s="152"/>
      <c r="N17" s="152"/>
    </row>
    <row r="18" spans="1:14" ht="15.6" x14ac:dyDescent="0.3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  <c r="N18" s="10">
        <v>14</v>
      </c>
    </row>
    <row r="19" spans="1:14" ht="54" customHeight="1" x14ac:dyDescent="0.3">
      <c r="A19" s="11" t="s">
        <v>65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46.5" customHeight="1" x14ac:dyDescent="0.3">
      <c r="A20" s="11" t="s">
        <v>259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67.5" customHeight="1" x14ac:dyDescent="0.3">
      <c r="A21" s="11" t="s">
        <v>260</v>
      </c>
      <c r="B21" s="12"/>
      <c r="C21" s="12"/>
      <c r="D21" s="12"/>
      <c r="E21" s="12"/>
      <c r="F21" s="12"/>
      <c r="G21" s="10"/>
      <c r="H21" s="12"/>
      <c r="I21" s="10"/>
      <c r="J21" s="10"/>
      <c r="K21" s="12"/>
      <c r="L21" s="12"/>
      <c r="M21" s="12"/>
      <c r="N21" s="12"/>
    </row>
    <row r="22" spans="1:14" ht="73.5" customHeight="1" x14ac:dyDescent="0.3">
      <c r="A22" s="11" t="s">
        <v>68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45" customHeight="1" x14ac:dyDescent="0.3">
      <c r="A23" s="11" t="s">
        <v>69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46.8" x14ac:dyDescent="0.3">
      <c r="A24" s="11" t="s">
        <v>70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62.25" customHeight="1" x14ac:dyDescent="0.3">
      <c r="A25" s="11" t="s">
        <v>261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69.75" customHeight="1" x14ac:dyDescent="0.3">
      <c r="A26" s="11" t="s">
        <v>260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31.2" x14ac:dyDescent="0.3">
      <c r="A27" s="11" t="s">
        <v>71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54.75" customHeight="1" x14ac:dyDescent="0.3">
      <c r="A28" s="11" t="s">
        <v>72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46.8" x14ac:dyDescent="0.3">
      <c r="A29" s="11" t="s">
        <v>73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72.75" customHeight="1" x14ac:dyDescent="0.3">
      <c r="A30" s="11" t="s">
        <v>262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64.5" customHeight="1" x14ac:dyDescent="0.3">
      <c r="A31" s="11" t="s">
        <v>74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.6" x14ac:dyDescent="0.3">
      <c r="A32" s="11" t="s">
        <v>35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</sheetData>
  <mergeCells count="32">
    <mergeCell ref="J16:J17"/>
    <mergeCell ref="K16:K17"/>
    <mergeCell ref="A1:N1"/>
    <mergeCell ref="L3:L5"/>
    <mergeCell ref="M3:M5"/>
    <mergeCell ref="B4:B5"/>
    <mergeCell ref="C4:C5"/>
    <mergeCell ref="D4:D5"/>
    <mergeCell ref="E4:E5"/>
    <mergeCell ref="F4:I4"/>
    <mergeCell ref="J4:J5"/>
    <mergeCell ref="K4:K5"/>
    <mergeCell ref="A3:A5"/>
    <mergeCell ref="B3:C3"/>
    <mergeCell ref="D3:I3"/>
    <mergeCell ref="J3:K3"/>
    <mergeCell ref="A13:N13"/>
    <mergeCell ref="L16:L17"/>
    <mergeCell ref="M15:N15"/>
    <mergeCell ref="B16:B17"/>
    <mergeCell ref="C16:C17"/>
    <mergeCell ref="D16:D17"/>
    <mergeCell ref="E16:F16"/>
    <mergeCell ref="N16:N17"/>
    <mergeCell ref="M16:M17"/>
    <mergeCell ref="A15:A17"/>
    <mergeCell ref="B15:C15"/>
    <mergeCell ref="D15:F15"/>
    <mergeCell ref="G15:J15"/>
    <mergeCell ref="K15:L15"/>
    <mergeCell ref="G16:G17"/>
    <mergeCell ref="H16:I16"/>
  </mergeCells>
  <pageMargins left="0.70866141732283472" right="0.70866141732283472" top="0.39370078740157483" bottom="0.39370078740157483" header="0.31496062992125984" footer="0.31496062992125984"/>
  <pageSetup paperSize="9" scale="54" fitToHeight="0" orientation="landscape" r:id="rId1"/>
  <rowBreaks count="1" manualBreakCount="1">
    <brk id="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topLeftCell="A46" zoomScale="60" zoomScaleNormal="60" workbookViewId="0">
      <selection activeCell="I50" sqref="I50"/>
    </sheetView>
  </sheetViews>
  <sheetFormatPr defaultRowHeight="14.4" x14ac:dyDescent="0.3"/>
  <cols>
    <col min="1" max="1" width="42.5546875" style="16" bestFit="1" customWidth="1"/>
    <col min="2" max="2" width="11.88671875" style="16" customWidth="1"/>
    <col min="3" max="3" width="9.88671875" style="16" customWidth="1"/>
    <col min="4" max="4" width="11" style="16" customWidth="1"/>
    <col min="5" max="5" width="11.109375" style="16" customWidth="1"/>
    <col min="6" max="6" width="11.6640625" style="16" customWidth="1"/>
    <col min="7" max="7" width="12.44140625" style="16" customWidth="1"/>
    <col min="8" max="8" width="13.5546875" style="16" bestFit="1" customWidth="1"/>
    <col min="9" max="9" width="13" style="16" customWidth="1"/>
    <col min="10" max="10" width="9.109375" style="16" customWidth="1"/>
  </cols>
  <sheetData>
    <row r="1" spans="1:13" ht="18" x14ac:dyDescent="0.3">
      <c r="A1" s="128" t="s">
        <v>75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3" ht="18" x14ac:dyDescent="0.3">
      <c r="A2" s="128" t="s">
        <v>76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3" hidden="1" x14ac:dyDescent="0.3"/>
    <row r="4" spans="1:13" ht="41.25" customHeight="1" x14ac:dyDescent="0.3">
      <c r="A4" s="129" t="s">
        <v>77</v>
      </c>
      <c r="B4" s="129" t="s">
        <v>78</v>
      </c>
      <c r="C4" s="129"/>
      <c r="D4" s="129"/>
      <c r="E4" s="129" t="s">
        <v>79</v>
      </c>
      <c r="F4" s="129"/>
      <c r="G4" s="129"/>
      <c r="H4" s="129"/>
      <c r="I4" s="129" t="s">
        <v>80</v>
      </c>
      <c r="J4" s="129"/>
      <c r="K4" s="153" t="s">
        <v>352</v>
      </c>
      <c r="L4" s="154"/>
      <c r="M4" s="155"/>
    </row>
    <row r="5" spans="1:13" x14ac:dyDescent="0.3">
      <c r="A5" s="129"/>
      <c r="B5" s="129" t="s">
        <v>81</v>
      </c>
      <c r="C5" s="129" t="s">
        <v>58</v>
      </c>
      <c r="D5" s="129"/>
      <c r="E5" s="129" t="s">
        <v>82</v>
      </c>
      <c r="F5" s="129" t="s">
        <v>58</v>
      </c>
      <c r="G5" s="129"/>
      <c r="H5" s="129"/>
      <c r="I5" s="129" t="s">
        <v>58</v>
      </c>
      <c r="J5" s="129"/>
      <c r="K5" s="156" t="s">
        <v>81</v>
      </c>
      <c r="L5" s="153" t="s">
        <v>58</v>
      </c>
      <c r="M5" s="155"/>
    </row>
    <row r="6" spans="1:13" ht="118.8" x14ac:dyDescent="0.3">
      <c r="A6" s="129"/>
      <c r="B6" s="129"/>
      <c r="C6" s="19" t="s">
        <v>83</v>
      </c>
      <c r="D6" s="19" t="s">
        <v>84</v>
      </c>
      <c r="E6" s="129"/>
      <c r="F6" s="19" t="s">
        <v>85</v>
      </c>
      <c r="G6" s="19" t="s">
        <v>86</v>
      </c>
      <c r="H6" s="19" t="s">
        <v>87</v>
      </c>
      <c r="I6" s="19" t="s">
        <v>88</v>
      </c>
      <c r="J6" s="19" t="s">
        <v>89</v>
      </c>
      <c r="K6" s="157"/>
      <c r="L6" s="75" t="s">
        <v>83</v>
      </c>
      <c r="M6" s="75" t="s">
        <v>84</v>
      </c>
    </row>
    <row r="7" spans="1:13" x14ac:dyDescent="0.3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5">
        <v>11</v>
      </c>
      <c r="L7" s="25">
        <v>12</v>
      </c>
      <c r="M7" s="25">
        <v>13</v>
      </c>
    </row>
    <row r="8" spans="1:13" x14ac:dyDescent="0.3">
      <c r="A8" s="12" t="s">
        <v>90</v>
      </c>
      <c r="B8" s="19">
        <f>B13+B14</f>
        <v>245.8</v>
      </c>
      <c r="C8" s="12"/>
      <c r="D8" s="12"/>
      <c r="E8" s="19">
        <f>E13+E14</f>
        <v>318.89999999999998</v>
      </c>
      <c r="F8" s="19">
        <f>F13+F14</f>
        <v>105.5</v>
      </c>
      <c r="G8" s="12"/>
      <c r="H8" s="19">
        <f>H13+H14</f>
        <v>11.399999999999999</v>
      </c>
      <c r="I8" s="19">
        <f>I13+I14</f>
        <v>15</v>
      </c>
      <c r="J8" s="19">
        <f>J13+J14</f>
        <v>187</v>
      </c>
      <c r="K8" s="25">
        <f t="shared" ref="K8:M8" si="0">K13+K14</f>
        <v>233.3</v>
      </c>
      <c r="L8" s="25">
        <f t="shared" si="0"/>
        <v>0</v>
      </c>
      <c r="M8" s="25">
        <f t="shared" si="0"/>
        <v>0</v>
      </c>
    </row>
    <row r="9" spans="1:13" x14ac:dyDescent="0.3">
      <c r="A9" s="12" t="s">
        <v>66</v>
      </c>
      <c r="B9" s="12"/>
      <c r="C9" s="12"/>
      <c r="D9" s="12"/>
      <c r="E9" s="12"/>
      <c r="F9" s="12"/>
      <c r="G9" s="12"/>
      <c r="H9" s="12"/>
      <c r="I9" s="19"/>
      <c r="J9" s="12"/>
      <c r="K9" s="77"/>
      <c r="L9" s="76"/>
      <c r="M9" s="76"/>
    </row>
    <row r="10" spans="1:13" s="16" customFormat="1" ht="49.5" customHeight="1" x14ac:dyDescent="0.3">
      <c r="A10" s="12" t="s">
        <v>91</v>
      </c>
      <c r="B10" s="12"/>
      <c r="C10" s="12"/>
      <c r="D10" s="12"/>
      <c r="E10" s="12"/>
      <c r="F10" s="12"/>
      <c r="G10" s="12"/>
      <c r="H10" s="12"/>
      <c r="I10" s="12"/>
      <c r="J10" s="12"/>
      <c r="K10" s="77"/>
      <c r="L10" s="76"/>
      <c r="M10" s="76"/>
    </row>
    <row r="11" spans="1:13" s="16" customFormat="1" ht="66" customHeight="1" x14ac:dyDescent="0.3">
      <c r="A11" s="12" t="s">
        <v>92</v>
      </c>
      <c r="B11" s="12"/>
      <c r="C11" s="12"/>
      <c r="D11" s="12"/>
      <c r="E11" s="12"/>
      <c r="F11" s="12"/>
      <c r="G11" s="12"/>
      <c r="H11" s="12"/>
      <c r="I11" s="12"/>
      <c r="J11" s="12"/>
      <c r="K11" s="77"/>
      <c r="L11" s="76"/>
      <c r="M11" s="76"/>
    </row>
    <row r="12" spans="1:13" s="16" customFormat="1" ht="50.25" customHeight="1" x14ac:dyDescent="0.3">
      <c r="A12" s="12" t="s">
        <v>93</v>
      </c>
      <c r="B12" s="12"/>
      <c r="C12" s="12"/>
      <c r="D12" s="12"/>
      <c r="E12" s="12"/>
      <c r="F12" s="12"/>
      <c r="G12" s="12"/>
      <c r="H12" s="12"/>
      <c r="I12" s="12"/>
      <c r="J12" s="12"/>
      <c r="K12" s="77"/>
      <c r="L12" s="76"/>
      <c r="M12" s="76"/>
    </row>
    <row r="13" spans="1:13" s="16" customFormat="1" ht="59.25" customHeight="1" x14ac:dyDescent="0.3">
      <c r="A13" s="12" t="s">
        <v>94</v>
      </c>
      <c r="B13" s="61">
        <v>98.2</v>
      </c>
      <c r="C13" s="12"/>
      <c r="D13" s="12"/>
      <c r="E13" s="19">
        <f>F13+H13+I13+J13</f>
        <v>84.6</v>
      </c>
      <c r="F13" s="19">
        <v>47.5</v>
      </c>
      <c r="G13" s="12"/>
      <c r="H13" s="19">
        <v>4.0999999999999996</v>
      </c>
      <c r="I13" s="19">
        <v>8</v>
      </c>
      <c r="J13" s="19">
        <v>25</v>
      </c>
      <c r="K13" s="67">
        <v>81.3</v>
      </c>
      <c r="L13" s="76"/>
      <c r="M13" s="76"/>
    </row>
    <row r="14" spans="1:13" s="16" customFormat="1" ht="55.5" customHeight="1" x14ac:dyDescent="0.3">
      <c r="A14" s="12" t="s">
        <v>95</v>
      </c>
      <c r="B14" s="61">
        <v>147.6</v>
      </c>
      <c r="C14" s="12"/>
      <c r="D14" s="12"/>
      <c r="E14" s="19">
        <f>F14+H14+I14+J14</f>
        <v>234.3</v>
      </c>
      <c r="F14" s="19">
        <v>58</v>
      </c>
      <c r="G14" s="12"/>
      <c r="H14" s="19">
        <v>7.3</v>
      </c>
      <c r="I14" s="19">
        <v>7</v>
      </c>
      <c r="J14" s="19">
        <v>162</v>
      </c>
      <c r="K14" s="67">
        <v>152</v>
      </c>
      <c r="L14" s="76"/>
      <c r="M14" s="76"/>
    </row>
    <row r="15" spans="1:13" s="16" customFormat="1" ht="93" customHeight="1" x14ac:dyDescent="0.3">
      <c r="A15" s="12" t="s">
        <v>114</v>
      </c>
      <c r="B15" s="12"/>
      <c r="C15" s="12"/>
      <c r="D15" s="12"/>
      <c r="E15" s="12"/>
      <c r="F15" s="12"/>
      <c r="G15" s="12"/>
      <c r="H15" s="12"/>
      <c r="I15" s="12"/>
      <c r="J15" s="12"/>
      <c r="K15" s="77"/>
      <c r="L15" s="76"/>
      <c r="M15" s="76"/>
    </row>
    <row r="16" spans="1:13" s="16" customFormat="1" ht="102.75" customHeight="1" x14ac:dyDescent="0.3">
      <c r="A16" s="12" t="s">
        <v>96</v>
      </c>
      <c r="B16" s="12"/>
      <c r="C16" s="12"/>
      <c r="D16" s="12"/>
      <c r="E16" s="12"/>
      <c r="F16" s="12"/>
      <c r="G16" s="12"/>
      <c r="H16" s="12"/>
      <c r="I16" s="12"/>
      <c r="J16" s="12"/>
      <c r="K16" s="77"/>
      <c r="L16" s="76"/>
      <c r="M16" s="76"/>
    </row>
    <row r="17" spans="1:13" s="16" customFormat="1" ht="37.5" customHeight="1" x14ac:dyDescent="0.3">
      <c r="A17" s="12" t="s">
        <v>97</v>
      </c>
      <c r="B17" s="12"/>
      <c r="C17" s="12"/>
      <c r="D17" s="12"/>
      <c r="E17" s="12"/>
      <c r="F17" s="12"/>
      <c r="G17" s="12"/>
      <c r="H17" s="12"/>
      <c r="I17" s="12"/>
      <c r="J17" s="12"/>
      <c r="K17" s="77"/>
      <c r="L17" s="76"/>
      <c r="M17" s="76"/>
    </row>
    <row r="18" spans="1:13" s="16" customFormat="1" ht="26.4" x14ac:dyDescent="0.3">
      <c r="A18" s="12" t="s">
        <v>98</v>
      </c>
      <c r="B18" s="12"/>
      <c r="C18" s="12"/>
      <c r="D18" s="12"/>
      <c r="E18" s="12"/>
      <c r="F18" s="12"/>
      <c r="G18" s="12"/>
      <c r="H18" s="12"/>
      <c r="I18" s="12"/>
      <c r="J18" s="12"/>
      <c r="K18" s="77"/>
      <c r="L18" s="76"/>
      <c r="M18" s="76"/>
    </row>
    <row r="19" spans="1:13" s="16" customFormat="1" ht="13.8" x14ac:dyDescent="0.3">
      <c r="A19" s="12" t="s">
        <v>99</v>
      </c>
      <c r="B19" s="25"/>
      <c r="C19" s="12"/>
      <c r="D19" s="12"/>
      <c r="E19" s="12"/>
      <c r="F19" s="12"/>
      <c r="G19" s="12"/>
      <c r="H19" s="19"/>
      <c r="I19" s="12"/>
      <c r="J19" s="12"/>
      <c r="K19" s="67"/>
      <c r="L19" s="76"/>
      <c r="M19" s="76"/>
    </row>
    <row r="20" spans="1:13" s="16" customFormat="1" ht="13.8" x14ac:dyDescent="0.3">
      <c r="A20" s="12" t="s">
        <v>100</v>
      </c>
      <c r="B20" s="25">
        <v>113</v>
      </c>
      <c r="C20" s="12"/>
      <c r="D20" s="12"/>
      <c r="E20" s="19">
        <f>F20+H20+I20</f>
        <v>68.399999999999991</v>
      </c>
      <c r="F20" s="19">
        <v>64.3</v>
      </c>
      <c r="G20" s="12"/>
      <c r="H20" s="19">
        <v>1.1000000000000001</v>
      </c>
      <c r="I20" s="19">
        <v>3</v>
      </c>
      <c r="J20" s="12"/>
      <c r="K20" s="67">
        <v>113</v>
      </c>
      <c r="L20" s="76"/>
      <c r="M20" s="76"/>
    </row>
    <row r="21" spans="1:13" s="16" customFormat="1" ht="26.4" x14ac:dyDescent="0.3">
      <c r="A21" s="12" t="s">
        <v>101</v>
      </c>
      <c r="B21" s="25">
        <v>39</v>
      </c>
      <c r="C21" s="12"/>
      <c r="D21" s="12"/>
      <c r="E21" s="19">
        <f>F21+H21+I21</f>
        <v>32.799999999999997</v>
      </c>
      <c r="F21" s="19">
        <v>27.8</v>
      </c>
      <c r="G21" s="12"/>
      <c r="H21" s="19"/>
      <c r="I21" s="19">
        <v>5</v>
      </c>
      <c r="J21" s="12"/>
      <c r="K21" s="67">
        <v>39</v>
      </c>
      <c r="L21" s="76"/>
      <c r="M21" s="76"/>
    </row>
    <row r="22" spans="1:13" s="16" customFormat="1" ht="13.8" x14ac:dyDescent="0.3">
      <c r="A22" s="12" t="s">
        <v>35</v>
      </c>
      <c r="B22" s="25">
        <f>B21+B20+B8</f>
        <v>397.8</v>
      </c>
      <c r="C22" s="12"/>
      <c r="D22" s="12"/>
      <c r="E22" s="109">
        <f>F22+H22</f>
        <v>210.1</v>
      </c>
      <c r="F22" s="19">
        <f>F20+F21+F8</f>
        <v>197.6</v>
      </c>
      <c r="G22" s="12"/>
      <c r="H22" s="19">
        <f>H20+H8</f>
        <v>12.499999999999998</v>
      </c>
      <c r="I22" s="19">
        <f>I8+I20+I21</f>
        <v>23</v>
      </c>
      <c r="J22" s="12">
        <f>J21+J20+J8</f>
        <v>187</v>
      </c>
      <c r="K22" s="12">
        <f t="shared" ref="K22:M22" si="1">K21+K20+K8</f>
        <v>385.3</v>
      </c>
      <c r="L22" s="12">
        <f t="shared" si="1"/>
        <v>0</v>
      </c>
      <c r="M22" s="12">
        <f t="shared" si="1"/>
        <v>0</v>
      </c>
    </row>
    <row r="23" spans="1:13" ht="8.25" customHeight="1" x14ac:dyDescent="0.3"/>
    <row r="24" spans="1:13" ht="0.75" customHeight="1" x14ac:dyDescent="0.3">
      <c r="A24" s="17" t="s">
        <v>102</v>
      </c>
    </row>
    <row r="25" spans="1:13" ht="7.5" customHeight="1" x14ac:dyDescent="0.3"/>
    <row r="26" spans="1:13" x14ac:dyDescent="0.3">
      <c r="A26" s="17" t="s">
        <v>103</v>
      </c>
    </row>
    <row r="27" spans="1:13" ht="7.5" customHeight="1" x14ac:dyDescent="0.3"/>
    <row r="28" spans="1:13" ht="18" x14ac:dyDescent="0.3">
      <c r="A28" s="128" t="s">
        <v>104</v>
      </c>
      <c r="B28" s="128"/>
      <c r="C28" s="128"/>
      <c r="D28" s="128"/>
      <c r="E28" s="128"/>
      <c r="F28" s="128"/>
      <c r="G28" s="128"/>
      <c r="H28" s="128"/>
      <c r="I28" s="128"/>
    </row>
    <row r="30" spans="1:13" ht="37.5" customHeight="1" x14ac:dyDescent="0.3">
      <c r="A30" s="129" t="s">
        <v>105</v>
      </c>
      <c r="B30" s="129" t="s">
        <v>106</v>
      </c>
      <c r="C30" s="129"/>
      <c r="D30" s="129"/>
      <c r="E30" s="129"/>
      <c r="F30" s="129"/>
      <c r="G30" s="129"/>
      <c r="H30" s="129" t="s">
        <v>107</v>
      </c>
      <c r="I30" s="129"/>
    </row>
    <row r="31" spans="1:13" x14ac:dyDescent="0.3">
      <c r="A31" s="129"/>
      <c r="B31" s="129" t="s">
        <v>42</v>
      </c>
      <c r="C31" s="129" t="s">
        <v>58</v>
      </c>
      <c r="D31" s="129"/>
      <c r="E31" s="129"/>
      <c r="F31" s="129"/>
      <c r="G31" s="129"/>
      <c r="H31" s="129" t="s">
        <v>58</v>
      </c>
      <c r="I31" s="129"/>
    </row>
    <row r="32" spans="1:13" ht="45.75" customHeight="1" x14ac:dyDescent="0.3">
      <c r="A32" s="129"/>
      <c r="B32" s="129"/>
      <c r="C32" s="129" t="s">
        <v>85</v>
      </c>
      <c r="D32" s="129"/>
      <c r="E32" s="129"/>
      <c r="F32" s="129" t="s">
        <v>108</v>
      </c>
      <c r="G32" s="129" t="s">
        <v>87</v>
      </c>
      <c r="H32" s="129" t="s">
        <v>109</v>
      </c>
      <c r="I32" s="129" t="s">
        <v>110</v>
      </c>
    </row>
    <row r="33" spans="1:9" ht="41.25" customHeight="1" x14ac:dyDescent="0.3">
      <c r="A33" s="129"/>
      <c r="B33" s="129"/>
      <c r="C33" s="129" t="s">
        <v>42</v>
      </c>
      <c r="D33" s="129" t="s">
        <v>111</v>
      </c>
      <c r="E33" s="129"/>
      <c r="F33" s="129"/>
      <c r="G33" s="129"/>
      <c r="H33" s="129"/>
      <c r="I33" s="129"/>
    </row>
    <row r="34" spans="1:9" ht="92.4" x14ac:dyDescent="0.3">
      <c r="A34" s="129"/>
      <c r="B34" s="129"/>
      <c r="C34" s="129"/>
      <c r="D34" s="19" t="s">
        <v>112</v>
      </c>
      <c r="E34" s="19" t="s">
        <v>113</v>
      </c>
      <c r="F34" s="129"/>
      <c r="G34" s="129"/>
      <c r="H34" s="129"/>
      <c r="I34" s="129"/>
    </row>
    <row r="35" spans="1:9" x14ac:dyDescent="0.3">
      <c r="A35" s="19">
        <v>1</v>
      </c>
      <c r="B35" s="19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19">
        <v>8</v>
      </c>
      <c r="I35" s="19">
        <v>9</v>
      </c>
    </row>
    <row r="36" spans="1:9" x14ac:dyDescent="0.3">
      <c r="A36" s="12" t="s">
        <v>90</v>
      </c>
      <c r="B36" s="52">
        <f>B41+B42</f>
        <v>70009.200000000012</v>
      </c>
      <c r="C36" s="52">
        <f>C41+C42</f>
        <v>64652.9</v>
      </c>
      <c r="D36" s="52">
        <f>D41+D42</f>
        <v>64652.9</v>
      </c>
      <c r="E36" s="52"/>
      <c r="F36" s="48">
        <f>F41+F42</f>
        <v>0</v>
      </c>
      <c r="G36" s="48">
        <f>G41+G42</f>
        <v>3567.9</v>
      </c>
      <c r="H36" s="48">
        <f>H41+H42</f>
        <v>264.3</v>
      </c>
      <c r="I36" s="48">
        <f>I41+I42</f>
        <v>1524.1000000000001</v>
      </c>
    </row>
    <row r="37" spans="1:9" x14ac:dyDescent="0.3">
      <c r="A37" s="12" t="s">
        <v>66</v>
      </c>
      <c r="B37" s="52"/>
      <c r="C37" s="72"/>
      <c r="D37" s="52"/>
      <c r="E37" s="52"/>
      <c r="F37" s="52"/>
      <c r="G37" s="52"/>
      <c r="H37" s="52"/>
      <c r="I37" s="52"/>
    </row>
    <row r="38" spans="1:9" s="16" customFormat="1" ht="51.75" customHeight="1" x14ac:dyDescent="0.3">
      <c r="A38" s="12" t="s">
        <v>91</v>
      </c>
      <c r="B38" s="52"/>
      <c r="C38" s="52"/>
      <c r="D38" s="52"/>
      <c r="E38" s="52"/>
      <c r="F38" s="52"/>
      <c r="G38" s="52"/>
      <c r="H38" s="52"/>
      <c r="I38" s="52"/>
    </row>
    <row r="39" spans="1:9" s="16" customFormat="1" ht="57.75" customHeight="1" x14ac:dyDescent="0.3">
      <c r="A39" s="12" t="s">
        <v>92</v>
      </c>
      <c r="B39" s="52"/>
      <c r="C39" s="52"/>
      <c r="D39" s="52"/>
      <c r="E39" s="52"/>
      <c r="F39" s="52"/>
      <c r="G39" s="52"/>
      <c r="H39" s="52"/>
      <c r="I39" s="52"/>
    </row>
    <row r="40" spans="1:9" s="16" customFormat="1" ht="53.25" customHeight="1" x14ac:dyDescent="0.3">
      <c r="A40" s="12" t="s">
        <v>93</v>
      </c>
      <c r="B40" s="52"/>
      <c r="C40" s="52"/>
      <c r="D40" s="52"/>
      <c r="E40" s="52"/>
      <c r="F40" s="52"/>
      <c r="G40" s="52"/>
      <c r="H40" s="52"/>
      <c r="I40" s="52"/>
    </row>
    <row r="41" spans="1:9" s="16" customFormat="1" ht="64.5" customHeight="1" x14ac:dyDescent="0.3">
      <c r="A41" s="12" t="s">
        <v>94</v>
      </c>
      <c r="B41" s="52">
        <f>C41+G41+H41+I41</f>
        <v>29335</v>
      </c>
      <c r="C41" s="52">
        <f>D41</f>
        <v>28027.599999999999</v>
      </c>
      <c r="D41" s="48">
        <v>28027.599999999999</v>
      </c>
      <c r="E41" s="48"/>
      <c r="F41" s="48"/>
      <c r="G41" s="48">
        <v>910.9</v>
      </c>
      <c r="H41" s="48">
        <v>155.30000000000001</v>
      </c>
      <c r="I41" s="48">
        <v>241.2</v>
      </c>
    </row>
    <row r="42" spans="1:9" s="16" customFormat="1" ht="63" customHeight="1" x14ac:dyDescent="0.3">
      <c r="A42" s="12" t="s">
        <v>95</v>
      </c>
      <c r="B42" s="52">
        <f>C42+G42+H42+I42</f>
        <v>40674.200000000004</v>
      </c>
      <c r="C42" s="52">
        <f>D42</f>
        <v>36625.300000000003</v>
      </c>
      <c r="D42" s="48">
        <v>36625.300000000003</v>
      </c>
      <c r="E42" s="48"/>
      <c r="F42" s="48"/>
      <c r="G42" s="48">
        <v>2657</v>
      </c>
      <c r="H42" s="48">
        <v>109</v>
      </c>
      <c r="I42" s="48">
        <v>1282.9000000000001</v>
      </c>
    </row>
    <row r="43" spans="1:9" s="16" customFormat="1" ht="88.8" customHeight="1" x14ac:dyDescent="0.3">
      <c r="A43" s="12" t="s">
        <v>114</v>
      </c>
      <c r="B43" s="52"/>
      <c r="C43" s="52"/>
      <c r="D43" s="52"/>
      <c r="E43" s="52"/>
      <c r="F43" s="52"/>
      <c r="G43" s="52"/>
      <c r="H43" s="52"/>
      <c r="I43" s="52"/>
    </row>
    <row r="44" spans="1:9" s="16" customFormat="1" ht="80.400000000000006" customHeight="1" x14ac:dyDescent="0.3">
      <c r="A44" s="12" t="s">
        <v>96</v>
      </c>
      <c r="B44" s="52"/>
      <c r="C44" s="52"/>
      <c r="D44" s="52"/>
      <c r="E44" s="52"/>
      <c r="F44" s="52"/>
      <c r="G44" s="52"/>
      <c r="H44" s="52"/>
      <c r="I44" s="52"/>
    </row>
    <row r="45" spans="1:9" s="16" customFormat="1" ht="39" customHeight="1" x14ac:dyDescent="0.3">
      <c r="A45" s="12" t="s">
        <v>97</v>
      </c>
      <c r="B45" s="52"/>
      <c r="C45" s="52"/>
      <c r="D45" s="52"/>
      <c r="E45" s="52"/>
      <c r="F45" s="52"/>
      <c r="G45" s="52"/>
      <c r="H45" s="52"/>
      <c r="I45" s="52"/>
    </row>
    <row r="46" spans="1:9" s="16" customFormat="1" ht="27.75" customHeight="1" x14ac:dyDescent="0.3">
      <c r="A46" s="12" t="s">
        <v>98</v>
      </c>
      <c r="B46" s="52"/>
      <c r="C46" s="52"/>
      <c r="D46" s="52"/>
      <c r="E46" s="52"/>
      <c r="F46" s="52"/>
      <c r="G46" s="52"/>
      <c r="H46" s="52"/>
      <c r="I46" s="52"/>
    </row>
    <row r="47" spans="1:9" s="16" customFormat="1" ht="13.8" x14ac:dyDescent="0.3">
      <c r="A47" s="12" t="s">
        <v>99</v>
      </c>
      <c r="B47" s="52"/>
      <c r="C47" s="52"/>
      <c r="D47" s="52"/>
      <c r="E47" s="52"/>
      <c r="F47" s="52"/>
      <c r="G47" s="52"/>
      <c r="H47" s="52"/>
      <c r="I47" s="52"/>
    </row>
    <row r="48" spans="1:9" s="16" customFormat="1" ht="13.8" x14ac:dyDescent="0.3">
      <c r="A48" s="12" t="s">
        <v>100</v>
      </c>
      <c r="B48" s="52">
        <f>C48+G48+H48+I48</f>
        <v>27994.7</v>
      </c>
      <c r="C48" s="52">
        <f>D48</f>
        <v>27352.400000000001</v>
      </c>
      <c r="D48" s="52">
        <v>27352.400000000001</v>
      </c>
      <c r="E48" s="52"/>
      <c r="F48" s="73"/>
      <c r="G48" s="48">
        <v>582.6</v>
      </c>
      <c r="H48" s="48">
        <v>59.7</v>
      </c>
      <c r="I48" s="48"/>
    </row>
    <row r="49" spans="1:9" s="16" customFormat="1" ht="26.4" x14ac:dyDescent="0.3">
      <c r="A49" s="12" t="s">
        <v>101</v>
      </c>
      <c r="B49" s="52">
        <f>C49+G49+H49+I49</f>
        <v>27586.1</v>
      </c>
      <c r="C49" s="52">
        <f>D49</f>
        <v>27516.5</v>
      </c>
      <c r="D49" s="52">
        <v>27516.5</v>
      </c>
      <c r="E49" s="52"/>
      <c r="F49" s="73"/>
      <c r="G49" s="48"/>
      <c r="H49" s="48">
        <v>69.599999999999994</v>
      </c>
      <c r="I49" s="48"/>
    </row>
    <row r="50" spans="1:9" ht="30.6" customHeight="1" x14ac:dyDescent="0.3">
      <c r="A50" s="12" t="s">
        <v>35</v>
      </c>
      <c r="B50" s="52">
        <f>B49+B48+B36</f>
        <v>125590.00000000001</v>
      </c>
      <c r="C50" s="48">
        <f>C36+C48+C49</f>
        <v>119521.8</v>
      </c>
      <c r="D50" s="48">
        <f>D49+D48+D36</f>
        <v>119521.8</v>
      </c>
      <c r="E50" s="52"/>
      <c r="F50" s="74">
        <f>F36+F48+F49</f>
        <v>0</v>
      </c>
      <c r="G50" s="48">
        <f>G49+G48+G36</f>
        <v>4150.5</v>
      </c>
      <c r="H50" s="48">
        <f>H36+H48+H49+N45</f>
        <v>393.6</v>
      </c>
      <c r="I50" s="48">
        <f>I36+I48+I49</f>
        <v>1524.1000000000001</v>
      </c>
    </row>
  </sheetData>
  <mergeCells count="28">
    <mergeCell ref="A28:I28"/>
    <mergeCell ref="A30:A34"/>
    <mergeCell ref="B30:G30"/>
    <mergeCell ref="H30:I30"/>
    <mergeCell ref="B31:B34"/>
    <mergeCell ref="C31:G31"/>
    <mergeCell ref="H31:I31"/>
    <mergeCell ref="C32:E32"/>
    <mergeCell ref="F32:F34"/>
    <mergeCell ref="G32:G34"/>
    <mergeCell ref="H32:H34"/>
    <mergeCell ref="I32:I34"/>
    <mergeCell ref="C33:C34"/>
    <mergeCell ref="D33:E33"/>
    <mergeCell ref="K4:M4"/>
    <mergeCell ref="K5:K6"/>
    <mergeCell ref="L5:M5"/>
    <mergeCell ref="A1:J1"/>
    <mergeCell ref="A2:J2"/>
    <mergeCell ref="A4:A6"/>
    <mergeCell ref="B4:D4"/>
    <mergeCell ref="E4:H4"/>
    <mergeCell ref="I4:J4"/>
    <mergeCell ref="B5:B6"/>
    <mergeCell ref="C5:D5"/>
    <mergeCell ref="E5:E6"/>
    <mergeCell ref="F5:H5"/>
    <mergeCell ref="I5:J5"/>
  </mergeCells>
  <pageMargins left="0.98425196850393704" right="0.70866141732283472" top="0.39370078740157483" bottom="0.3937007874015748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A7" sqref="A7:G9"/>
    </sheetView>
  </sheetViews>
  <sheetFormatPr defaultRowHeight="14.4" x14ac:dyDescent="0.3"/>
  <cols>
    <col min="1" max="1" width="31.33203125" bestFit="1" customWidth="1"/>
    <col min="2" max="2" width="6.109375" bestFit="1" customWidth="1"/>
    <col min="3" max="3" width="14.33203125" customWidth="1"/>
    <col min="4" max="4" width="17.109375" customWidth="1"/>
    <col min="5" max="5" width="22.33203125" customWidth="1"/>
    <col min="6" max="6" width="21.33203125" customWidth="1"/>
    <col min="7" max="7" width="20.6640625" customWidth="1"/>
  </cols>
  <sheetData>
    <row r="1" spans="1:7" ht="18" x14ac:dyDescent="0.3">
      <c r="A1" s="128" t="s">
        <v>115</v>
      </c>
      <c r="B1" s="128"/>
      <c r="C1" s="128"/>
      <c r="D1" s="128"/>
      <c r="E1" s="128"/>
      <c r="F1" s="128"/>
      <c r="G1" s="128"/>
    </row>
    <row r="3" spans="1:7" ht="15.6" x14ac:dyDescent="0.3">
      <c r="A3" s="152" t="s">
        <v>116</v>
      </c>
      <c r="B3" s="152" t="s">
        <v>117</v>
      </c>
      <c r="C3" s="152" t="s">
        <v>118</v>
      </c>
      <c r="D3" s="152"/>
      <c r="E3" s="152"/>
      <c r="F3" s="152" t="s">
        <v>119</v>
      </c>
      <c r="G3" s="152" t="s">
        <v>120</v>
      </c>
    </row>
    <row r="4" spans="1:7" ht="15.6" x14ac:dyDescent="0.3">
      <c r="A4" s="152"/>
      <c r="B4" s="152"/>
      <c r="C4" s="10" t="s">
        <v>121</v>
      </c>
      <c r="D4" s="10" t="s">
        <v>33</v>
      </c>
      <c r="E4" s="10" t="s">
        <v>34</v>
      </c>
      <c r="F4" s="152"/>
      <c r="G4" s="152"/>
    </row>
    <row r="5" spans="1:7" ht="15.6" x14ac:dyDescent="0.3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ht="46.8" x14ac:dyDescent="0.3">
      <c r="A6" s="11" t="s">
        <v>122</v>
      </c>
      <c r="B6" s="10" t="s">
        <v>67</v>
      </c>
      <c r="C6" s="10" t="s">
        <v>67</v>
      </c>
      <c r="D6" s="10" t="s">
        <v>67</v>
      </c>
      <c r="E6" s="10" t="s">
        <v>67</v>
      </c>
      <c r="F6" s="10" t="s">
        <v>67</v>
      </c>
      <c r="G6" s="10" t="s">
        <v>67</v>
      </c>
    </row>
    <row r="7" spans="1:7" x14ac:dyDescent="0.3">
      <c r="A7" s="12"/>
      <c r="B7" s="12"/>
      <c r="C7" s="12"/>
      <c r="D7" s="53"/>
      <c r="E7" s="19"/>
      <c r="F7" s="48"/>
      <c r="G7" s="48"/>
    </row>
    <row r="8" spans="1:7" x14ac:dyDescent="0.3">
      <c r="A8" s="12"/>
      <c r="B8" s="12"/>
      <c r="C8" s="12"/>
      <c r="D8" s="53"/>
      <c r="E8" s="19"/>
      <c r="F8" s="48"/>
      <c r="G8" s="48"/>
    </row>
    <row r="9" spans="1:7" x14ac:dyDescent="0.3">
      <c r="A9" s="12"/>
      <c r="B9" s="12"/>
      <c r="C9" s="12"/>
      <c r="D9" s="12"/>
      <c r="E9" s="12"/>
      <c r="F9" s="48"/>
      <c r="G9" s="48"/>
    </row>
    <row r="10" spans="1:7" ht="15.6" x14ac:dyDescent="0.3">
      <c r="A10" s="11" t="s">
        <v>123</v>
      </c>
      <c r="B10" s="12"/>
      <c r="C10" s="12"/>
      <c r="D10" s="12"/>
      <c r="E10" s="12"/>
      <c r="F10" s="48">
        <f>SUM(F7:F9)</f>
        <v>0</v>
      </c>
      <c r="G10" s="48">
        <f>SUM(G7:G9)</f>
        <v>0</v>
      </c>
    </row>
    <row r="11" spans="1:7" ht="46.8" x14ac:dyDescent="0.3">
      <c r="A11" s="11" t="s">
        <v>124</v>
      </c>
      <c r="B11" s="10" t="s">
        <v>67</v>
      </c>
      <c r="C11" s="10" t="s">
        <v>67</v>
      </c>
      <c r="D11" s="10" t="s">
        <v>67</v>
      </c>
      <c r="E11" s="10" t="s">
        <v>67</v>
      </c>
      <c r="F11" s="10" t="s">
        <v>67</v>
      </c>
      <c r="G11" s="10" t="s">
        <v>67</v>
      </c>
    </row>
    <row r="12" spans="1:7" x14ac:dyDescent="0.3">
      <c r="A12" s="12"/>
      <c r="B12" s="12"/>
      <c r="C12" s="12"/>
      <c r="D12" s="12"/>
      <c r="E12" s="12"/>
      <c r="F12" s="12"/>
      <c r="G12" s="12"/>
    </row>
    <row r="13" spans="1:7" x14ac:dyDescent="0.3">
      <c r="A13" s="12"/>
      <c r="B13" s="12"/>
      <c r="C13" s="12"/>
      <c r="D13" s="12"/>
      <c r="E13" s="12"/>
      <c r="F13" s="12"/>
      <c r="G13" s="12"/>
    </row>
    <row r="14" spans="1:7" x14ac:dyDescent="0.3">
      <c r="A14" s="12"/>
      <c r="B14" s="12"/>
      <c r="C14" s="12"/>
      <c r="D14" s="12"/>
      <c r="E14" s="12"/>
      <c r="F14" s="12"/>
      <c r="G14" s="12"/>
    </row>
    <row r="15" spans="1:7" ht="15.6" x14ac:dyDescent="0.3">
      <c r="A15" s="11" t="s">
        <v>123</v>
      </c>
      <c r="B15" s="12"/>
      <c r="C15" s="12"/>
      <c r="D15" s="12"/>
      <c r="E15" s="12"/>
      <c r="F15" s="12"/>
      <c r="G15" s="12"/>
    </row>
    <row r="16" spans="1:7" ht="15.6" x14ac:dyDescent="0.3">
      <c r="A16" s="11" t="s">
        <v>35</v>
      </c>
      <c r="B16" s="10" t="s">
        <v>67</v>
      </c>
      <c r="C16" s="10" t="s">
        <v>67</v>
      </c>
      <c r="D16" s="10" t="s">
        <v>67</v>
      </c>
      <c r="E16" s="10" t="s">
        <v>67</v>
      </c>
      <c r="F16" s="12"/>
      <c r="G16" s="12"/>
    </row>
  </sheetData>
  <mergeCells count="6">
    <mergeCell ref="A1:G1"/>
    <mergeCell ref="A3:A4"/>
    <mergeCell ref="B3:B4"/>
    <mergeCell ref="C3:E3"/>
    <mergeCell ref="F3:F4"/>
    <mergeCell ref="G3:G4"/>
  </mergeCells>
  <pageMargins left="0.98425196850393704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0"/>
  <sheetViews>
    <sheetView view="pageBreakPreview" topLeftCell="A91" zoomScale="60" zoomScaleNormal="70" workbookViewId="0">
      <selection activeCell="I21" sqref="I21"/>
    </sheetView>
  </sheetViews>
  <sheetFormatPr defaultRowHeight="14.4" x14ac:dyDescent="0.3"/>
  <cols>
    <col min="1" max="1" width="23.109375" customWidth="1"/>
    <col min="2" max="2" width="29.44140625" customWidth="1"/>
    <col min="3" max="3" width="21.21875" customWidth="1"/>
    <col min="4" max="4" width="15.77734375" customWidth="1"/>
    <col min="5" max="5" width="17.77734375" customWidth="1"/>
    <col min="6" max="6" width="12.88671875" bestFit="1" customWidth="1"/>
    <col min="7" max="8" width="11" customWidth="1"/>
    <col min="9" max="9" width="17" customWidth="1"/>
    <col min="10" max="11" width="10.88671875" bestFit="1" customWidth="1"/>
    <col min="12" max="12" width="11.77734375" customWidth="1"/>
    <col min="13" max="13" width="9.33203125" style="20" customWidth="1"/>
    <col min="14" max="15" width="8.6640625" bestFit="1" customWidth="1"/>
    <col min="16" max="16" width="20" customWidth="1"/>
    <col min="17" max="17" width="17.33203125" customWidth="1"/>
  </cols>
  <sheetData>
    <row r="1" spans="1:18" ht="18" x14ac:dyDescent="0.35">
      <c r="A1" s="159" t="s">
        <v>125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8" ht="18" x14ac:dyDescent="0.35">
      <c r="A2" s="159" t="s">
        <v>126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4" spans="1:18" ht="81.75" customHeight="1" x14ac:dyDescent="0.3">
      <c r="A4" s="152" t="s">
        <v>127</v>
      </c>
      <c r="B4" s="152" t="s">
        <v>128</v>
      </c>
      <c r="C4" s="152" t="s">
        <v>129</v>
      </c>
      <c r="D4" s="152" t="s">
        <v>130</v>
      </c>
      <c r="E4" s="152" t="s">
        <v>131</v>
      </c>
      <c r="F4" s="152" t="s">
        <v>18</v>
      </c>
      <c r="G4" s="152" t="s">
        <v>132</v>
      </c>
      <c r="H4" s="152"/>
      <c r="I4" s="152"/>
      <c r="J4" s="152"/>
      <c r="K4" s="152" t="s">
        <v>133</v>
      </c>
      <c r="L4" s="152"/>
      <c r="M4" s="152"/>
      <c r="N4" s="152"/>
      <c r="O4" s="161" t="s">
        <v>349</v>
      </c>
      <c r="P4" s="161"/>
      <c r="Q4" s="161"/>
      <c r="R4" s="161"/>
    </row>
    <row r="5" spans="1:18" ht="15.6" customHeight="1" x14ac:dyDescent="0.3">
      <c r="A5" s="152"/>
      <c r="B5" s="152"/>
      <c r="C5" s="152"/>
      <c r="D5" s="152"/>
      <c r="E5" s="152"/>
      <c r="F5" s="152"/>
      <c r="G5" s="152" t="s">
        <v>42</v>
      </c>
      <c r="H5" s="152" t="s">
        <v>58</v>
      </c>
      <c r="I5" s="152"/>
      <c r="J5" s="152"/>
      <c r="K5" s="152" t="s">
        <v>42</v>
      </c>
      <c r="L5" s="152" t="s">
        <v>58</v>
      </c>
      <c r="M5" s="152"/>
      <c r="N5" s="152"/>
      <c r="O5" s="162" t="s">
        <v>42</v>
      </c>
      <c r="P5" s="162" t="s">
        <v>58</v>
      </c>
      <c r="Q5" s="162"/>
      <c r="R5" s="162"/>
    </row>
    <row r="6" spans="1:18" ht="41.4" customHeight="1" x14ac:dyDescent="0.3">
      <c r="A6" s="152"/>
      <c r="B6" s="152"/>
      <c r="C6" s="152"/>
      <c r="D6" s="152"/>
      <c r="E6" s="152"/>
      <c r="F6" s="152"/>
      <c r="G6" s="152"/>
      <c r="H6" s="152" t="s">
        <v>134</v>
      </c>
      <c r="I6" s="152"/>
      <c r="J6" s="152" t="s">
        <v>135</v>
      </c>
      <c r="K6" s="152"/>
      <c r="L6" s="152" t="s">
        <v>136</v>
      </c>
      <c r="M6" s="160" t="s">
        <v>347</v>
      </c>
      <c r="N6" s="160" t="s">
        <v>348</v>
      </c>
      <c r="O6" s="162"/>
      <c r="P6" s="160" t="s">
        <v>344</v>
      </c>
      <c r="Q6" s="160" t="s">
        <v>343</v>
      </c>
      <c r="R6" s="160"/>
    </row>
    <row r="7" spans="1:18" ht="129.6" customHeight="1" x14ac:dyDescent="0.3">
      <c r="A7" s="152"/>
      <c r="B7" s="152"/>
      <c r="C7" s="152"/>
      <c r="D7" s="152"/>
      <c r="E7" s="152"/>
      <c r="F7" s="152"/>
      <c r="G7" s="152"/>
      <c r="H7" s="10" t="s">
        <v>137</v>
      </c>
      <c r="I7" s="10" t="s">
        <v>138</v>
      </c>
      <c r="J7" s="152"/>
      <c r="K7" s="152"/>
      <c r="L7" s="152"/>
      <c r="M7" s="160"/>
      <c r="N7" s="160"/>
      <c r="O7" s="162"/>
      <c r="P7" s="160"/>
      <c r="Q7" s="81" t="s">
        <v>345</v>
      </c>
      <c r="R7" s="81" t="s">
        <v>346</v>
      </c>
    </row>
    <row r="8" spans="1:18" ht="15.6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26">
        <v>11</v>
      </c>
      <c r="L8" s="26">
        <v>12</v>
      </c>
      <c r="M8" s="82">
        <v>13</v>
      </c>
      <c r="N8" s="82">
        <v>14</v>
      </c>
      <c r="O8" s="82">
        <v>15</v>
      </c>
      <c r="P8" s="82">
        <v>16</v>
      </c>
      <c r="Q8" s="82">
        <v>17</v>
      </c>
      <c r="R8" s="82">
        <v>18</v>
      </c>
    </row>
    <row r="9" spans="1:18" ht="31.2" x14ac:dyDescent="0.3">
      <c r="A9" s="11" t="s">
        <v>139</v>
      </c>
      <c r="B9" s="10" t="s">
        <v>67</v>
      </c>
      <c r="C9" s="10" t="s">
        <v>67</v>
      </c>
      <c r="D9" s="10" t="s">
        <v>67</v>
      </c>
      <c r="E9" s="10" t="s">
        <v>67</v>
      </c>
      <c r="F9" s="10" t="s">
        <v>67</v>
      </c>
      <c r="G9" s="12"/>
      <c r="H9" s="12"/>
      <c r="I9" s="12"/>
      <c r="J9" s="12"/>
      <c r="K9" s="12"/>
      <c r="L9" s="12"/>
      <c r="M9" s="83"/>
      <c r="N9" s="84"/>
      <c r="O9" s="84"/>
      <c r="P9" s="85"/>
      <c r="Q9" s="85"/>
      <c r="R9" s="85"/>
    </row>
    <row r="10" spans="1:18" ht="15.6" x14ac:dyDescent="0.3">
      <c r="A10" s="11" t="s">
        <v>58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83"/>
      <c r="N10" s="84"/>
      <c r="O10" s="84"/>
      <c r="P10" s="85"/>
      <c r="Q10" s="85"/>
      <c r="R10" s="85"/>
    </row>
    <row r="11" spans="1:18" ht="15.6" x14ac:dyDescent="0.3">
      <c r="A11" s="54" t="s">
        <v>293</v>
      </c>
      <c r="B11" s="12" t="s">
        <v>294</v>
      </c>
      <c r="C11" s="19" t="s">
        <v>310</v>
      </c>
      <c r="D11" s="12">
        <v>8701000001</v>
      </c>
      <c r="E11" s="19">
        <v>1969</v>
      </c>
      <c r="F11" s="61" t="s">
        <v>320</v>
      </c>
      <c r="G11" s="48">
        <v>3283.6</v>
      </c>
      <c r="H11" s="48">
        <f>G11-K11</f>
        <v>3154.4</v>
      </c>
      <c r="I11" s="25"/>
      <c r="J11" s="25"/>
      <c r="K11" s="48">
        <f>L11+M11</f>
        <v>129.19999999999999</v>
      </c>
      <c r="L11" s="48">
        <v>129.19999999999999</v>
      </c>
      <c r="M11" s="87"/>
      <c r="N11" s="88"/>
      <c r="O11" s="88"/>
      <c r="P11" s="89"/>
      <c r="Q11" s="89"/>
      <c r="R11" s="89"/>
    </row>
    <row r="12" spans="1:18" ht="26.4" x14ac:dyDescent="0.3">
      <c r="A12" s="54" t="s">
        <v>295</v>
      </c>
      <c r="B12" s="12" t="s">
        <v>296</v>
      </c>
      <c r="C12" s="19" t="s">
        <v>311</v>
      </c>
      <c r="D12" s="12">
        <v>8701000001</v>
      </c>
      <c r="E12" s="19">
        <v>1975</v>
      </c>
      <c r="F12" s="61" t="s">
        <v>320</v>
      </c>
      <c r="G12" s="48">
        <v>165</v>
      </c>
      <c r="H12" s="48">
        <f t="shared" ref="H12:H20" si="0">G12-K12</f>
        <v>165</v>
      </c>
      <c r="I12" s="25"/>
      <c r="J12" s="25"/>
      <c r="K12" s="48">
        <f>L12+M12</f>
        <v>0</v>
      </c>
      <c r="L12" s="48"/>
      <c r="M12" s="87"/>
      <c r="N12" s="88"/>
      <c r="O12" s="88"/>
      <c r="P12" s="89"/>
      <c r="Q12" s="89"/>
      <c r="R12" s="89"/>
    </row>
    <row r="13" spans="1:18" ht="15.6" x14ac:dyDescent="0.3">
      <c r="A13" s="54" t="s">
        <v>297</v>
      </c>
      <c r="B13" s="12" t="s">
        <v>294</v>
      </c>
      <c r="C13" s="19" t="s">
        <v>312</v>
      </c>
      <c r="D13" s="12">
        <v>8701000001</v>
      </c>
      <c r="E13" s="19">
        <v>1972</v>
      </c>
      <c r="F13" s="61" t="s">
        <v>320</v>
      </c>
      <c r="G13" s="48">
        <v>3849.4</v>
      </c>
      <c r="H13" s="48">
        <f t="shared" si="0"/>
        <v>3848.6</v>
      </c>
      <c r="I13" s="25"/>
      <c r="J13" s="25"/>
      <c r="K13" s="48">
        <f t="shared" ref="K13:K20" si="1">L13+M13</f>
        <v>0.8</v>
      </c>
      <c r="L13" s="48">
        <v>0.8</v>
      </c>
      <c r="M13" s="87"/>
      <c r="N13" s="88"/>
      <c r="O13" s="88"/>
      <c r="P13" s="89"/>
      <c r="Q13" s="89"/>
      <c r="R13" s="89"/>
    </row>
    <row r="14" spans="1:18" ht="26.4" x14ac:dyDescent="0.3">
      <c r="A14" s="55" t="s">
        <v>298</v>
      </c>
      <c r="B14" s="12" t="s">
        <v>296</v>
      </c>
      <c r="C14" s="62" t="s">
        <v>313</v>
      </c>
      <c r="D14" s="12">
        <v>8701000001</v>
      </c>
      <c r="E14" s="19">
        <v>1975</v>
      </c>
      <c r="F14" s="61" t="s">
        <v>320</v>
      </c>
      <c r="G14" s="48">
        <v>3098.8</v>
      </c>
      <c r="H14" s="48">
        <f t="shared" si="0"/>
        <v>3085.4</v>
      </c>
      <c r="I14" s="25"/>
      <c r="J14" s="25"/>
      <c r="K14" s="48">
        <f t="shared" si="1"/>
        <v>13.4</v>
      </c>
      <c r="L14" s="68"/>
      <c r="M14" s="68">
        <v>13.4</v>
      </c>
      <c r="N14" s="88"/>
      <c r="O14" s="88"/>
      <c r="P14" s="89"/>
      <c r="Q14" s="89"/>
      <c r="R14" s="89"/>
    </row>
    <row r="15" spans="1:18" ht="15.6" x14ac:dyDescent="0.3">
      <c r="A15" s="54" t="s">
        <v>299</v>
      </c>
      <c r="B15" s="12" t="s">
        <v>294</v>
      </c>
      <c r="C15" s="19" t="s">
        <v>314</v>
      </c>
      <c r="D15" s="12">
        <v>8701000001</v>
      </c>
      <c r="E15" s="19">
        <v>1980</v>
      </c>
      <c r="F15" s="61" t="s">
        <v>320</v>
      </c>
      <c r="G15" s="48">
        <v>4413.3999999999996</v>
      </c>
      <c r="H15" s="48">
        <f t="shared" si="0"/>
        <v>4413.3999999999996</v>
      </c>
      <c r="I15" s="25"/>
      <c r="J15" s="25"/>
      <c r="K15" s="48">
        <f t="shared" si="1"/>
        <v>0</v>
      </c>
      <c r="L15" s="48"/>
      <c r="M15" s="87"/>
      <c r="N15" s="88"/>
      <c r="O15" s="88"/>
      <c r="P15" s="89"/>
      <c r="Q15" s="89"/>
      <c r="R15" s="89"/>
    </row>
    <row r="16" spans="1:18" ht="15.6" x14ac:dyDescent="0.3">
      <c r="A16" s="45" t="s">
        <v>300</v>
      </c>
      <c r="B16" s="12" t="s">
        <v>301</v>
      </c>
      <c r="C16" s="19" t="s">
        <v>315</v>
      </c>
      <c r="D16" s="12">
        <v>8701000001</v>
      </c>
      <c r="E16" s="19">
        <v>1976</v>
      </c>
      <c r="F16" s="61" t="s">
        <v>320</v>
      </c>
      <c r="G16" s="48">
        <v>3395.2</v>
      </c>
      <c r="H16" s="48">
        <f t="shared" si="0"/>
        <v>1504.7999999999997</v>
      </c>
      <c r="I16" s="25"/>
      <c r="J16" s="25"/>
      <c r="K16" s="48">
        <f t="shared" si="1"/>
        <v>1890.4</v>
      </c>
      <c r="L16" s="48"/>
      <c r="M16" s="48">
        <v>1890.4</v>
      </c>
      <c r="N16" s="88"/>
      <c r="O16" s="88"/>
      <c r="P16" s="89"/>
      <c r="Q16" s="89"/>
      <c r="R16" s="89"/>
    </row>
    <row r="17" spans="1:18" ht="15.6" x14ac:dyDescent="0.3">
      <c r="A17" s="45" t="s">
        <v>302</v>
      </c>
      <c r="B17" s="12" t="s">
        <v>303</v>
      </c>
      <c r="C17" s="19" t="s">
        <v>316</v>
      </c>
      <c r="D17" s="12">
        <v>8701000001</v>
      </c>
      <c r="E17" s="19">
        <v>1992</v>
      </c>
      <c r="F17" s="61" t="s">
        <v>320</v>
      </c>
      <c r="G17" s="48">
        <v>156.9</v>
      </c>
      <c r="H17" s="48">
        <f t="shared" si="0"/>
        <v>156.9</v>
      </c>
      <c r="I17" s="25"/>
      <c r="J17" s="25"/>
      <c r="K17" s="48">
        <f t="shared" si="1"/>
        <v>0</v>
      </c>
      <c r="L17" s="25"/>
      <c r="M17" s="87"/>
      <c r="N17" s="88"/>
      <c r="O17" s="88"/>
      <c r="P17" s="89"/>
      <c r="Q17" s="89"/>
      <c r="R17" s="89"/>
    </row>
    <row r="18" spans="1:18" ht="26.4" x14ac:dyDescent="0.3">
      <c r="A18" s="55" t="s">
        <v>304</v>
      </c>
      <c r="B18" s="12" t="s">
        <v>305</v>
      </c>
      <c r="C18" s="63" t="s">
        <v>317</v>
      </c>
      <c r="D18" s="12">
        <v>8701000001</v>
      </c>
      <c r="E18" s="19">
        <v>1949</v>
      </c>
      <c r="F18" s="61" t="s">
        <v>320</v>
      </c>
      <c r="G18" s="116">
        <v>4972.7</v>
      </c>
      <c r="H18" s="48">
        <f t="shared" si="0"/>
        <v>4972.7</v>
      </c>
      <c r="I18" s="25"/>
      <c r="J18" s="25"/>
      <c r="K18" s="48">
        <f t="shared" si="1"/>
        <v>0</v>
      </c>
      <c r="L18" s="25"/>
      <c r="M18" s="87"/>
      <c r="N18" s="88"/>
      <c r="O18" s="88"/>
      <c r="P18" s="90"/>
      <c r="Q18" s="89"/>
      <c r="R18" s="89"/>
    </row>
    <row r="19" spans="1:18" ht="15.6" x14ac:dyDescent="0.3">
      <c r="A19" s="55" t="s">
        <v>307</v>
      </c>
      <c r="B19" s="12" t="s">
        <v>306</v>
      </c>
      <c r="C19" s="63" t="s">
        <v>318</v>
      </c>
      <c r="D19" s="12">
        <v>8701000001</v>
      </c>
      <c r="E19" s="19">
        <v>1971</v>
      </c>
      <c r="F19" s="61" t="s">
        <v>320</v>
      </c>
      <c r="G19" s="117">
        <v>3405.4</v>
      </c>
      <c r="H19" s="48">
        <f t="shared" si="0"/>
        <v>3405.4</v>
      </c>
      <c r="I19" s="25"/>
      <c r="J19" s="25"/>
      <c r="K19" s="48">
        <f t="shared" si="1"/>
        <v>0</v>
      </c>
      <c r="L19" s="25"/>
      <c r="M19" s="87"/>
      <c r="N19" s="88"/>
      <c r="O19" s="88"/>
      <c r="P19" s="89"/>
      <c r="Q19" s="89"/>
      <c r="R19" s="89"/>
    </row>
    <row r="20" spans="1:18" ht="26.4" x14ac:dyDescent="0.3">
      <c r="A20" s="55" t="s">
        <v>308</v>
      </c>
      <c r="B20" s="12" t="s">
        <v>309</v>
      </c>
      <c r="C20" s="63" t="s">
        <v>319</v>
      </c>
      <c r="D20" s="12">
        <v>8701000001</v>
      </c>
      <c r="E20" s="19">
        <v>1994</v>
      </c>
      <c r="F20" s="61" t="s">
        <v>320</v>
      </c>
      <c r="G20" s="118">
        <v>465.6</v>
      </c>
      <c r="H20" s="48">
        <f t="shared" si="0"/>
        <v>465.6</v>
      </c>
      <c r="I20" s="25"/>
      <c r="J20" s="25"/>
      <c r="K20" s="48">
        <f t="shared" si="1"/>
        <v>0</v>
      </c>
      <c r="L20" s="25"/>
      <c r="M20" s="87"/>
      <c r="N20" s="88"/>
      <c r="O20" s="88"/>
      <c r="P20" s="89"/>
      <c r="Q20" s="89"/>
      <c r="R20" s="89"/>
    </row>
    <row r="21" spans="1:18" ht="31.2" x14ac:dyDescent="0.3">
      <c r="A21" s="11" t="s">
        <v>140</v>
      </c>
      <c r="B21" s="10" t="s">
        <v>67</v>
      </c>
      <c r="C21" s="10" t="s">
        <v>67</v>
      </c>
      <c r="D21" s="10" t="s">
        <v>67</v>
      </c>
      <c r="E21" s="10" t="s">
        <v>67</v>
      </c>
      <c r="F21" s="10" t="s">
        <v>67</v>
      </c>
      <c r="G21" s="25"/>
      <c r="H21" s="25"/>
      <c r="I21" s="25"/>
      <c r="J21" s="25"/>
      <c r="K21" s="25"/>
      <c r="L21" s="25"/>
      <c r="M21" s="87"/>
      <c r="N21" s="88"/>
      <c r="O21" s="88"/>
      <c r="P21" s="89"/>
      <c r="Q21" s="89"/>
      <c r="R21" s="89"/>
    </row>
    <row r="22" spans="1:18" ht="15.6" x14ac:dyDescent="0.3">
      <c r="A22" s="11" t="s">
        <v>58</v>
      </c>
      <c r="B22" s="12"/>
      <c r="C22" s="12"/>
      <c r="D22" s="12"/>
      <c r="E22" s="12"/>
      <c r="F22" s="12"/>
      <c r="G22" s="25"/>
      <c r="H22" s="25"/>
      <c r="I22" s="25"/>
      <c r="J22" s="25"/>
      <c r="K22" s="25"/>
      <c r="L22" s="25"/>
      <c r="M22" s="87"/>
      <c r="N22" s="88"/>
      <c r="O22" s="88"/>
      <c r="P22" s="89"/>
      <c r="Q22" s="89"/>
      <c r="R22" s="89"/>
    </row>
    <row r="23" spans="1:18" x14ac:dyDescent="0.3">
      <c r="A23" s="12"/>
      <c r="B23" s="12"/>
      <c r="C23" s="12"/>
      <c r="D23" s="12"/>
      <c r="E23" s="12"/>
      <c r="F23" s="12"/>
      <c r="G23" s="25"/>
      <c r="H23" s="25"/>
      <c r="I23" s="25"/>
      <c r="J23" s="25"/>
      <c r="K23" s="25"/>
      <c r="L23" s="25"/>
      <c r="M23" s="87"/>
      <c r="N23" s="88"/>
      <c r="O23" s="88"/>
      <c r="P23" s="89"/>
      <c r="Q23" s="89"/>
      <c r="R23" s="89"/>
    </row>
    <row r="24" spans="1:18" ht="62.4" x14ac:dyDescent="0.3">
      <c r="A24" s="11" t="s">
        <v>141</v>
      </c>
      <c r="B24" s="10" t="s">
        <v>67</v>
      </c>
      <c r="C24" s="10" t="s">
        <v>67</v>
      </c>
      <c r="D24" s="10" t="s">
        <v>67</v>
      </c>
      <c r="E24" s="10" t="s">
        <v>67</v>
      </c>
      <c r="F24" s="10" t="s">
        <v>67</v>
      </c>
      <c r="G24" s="25"/>
      <c r="H24" s="25"/>
      <c r="I24" s="25"/>
      <c r="J24" s="25"/>
      <c r="K24" s="25"/>
      <c r="L24" s="25"/>
      <c r="M24" s="87"/>
      <c r="N24" s="88"/>
      <c r="O24" s="88"/>
      <c r="P24" s="89"/>
      <c r="Q24" s="89"/>
      <c r="R24" s="89"/>
    </row>
    <row r="25" spans="1:18" ht="15.6" x14ac:dyDescent="0.3">
      <c r="A25" s="11" t="s">
        <v>58</v>
      </c>
      <c r="B25" s="12"/>
      <c r="C25" s="12"/>
      <c r="D25" s="12"/>
      <c r="E25" s="12"/>
      <c r="F25" s="12"/>
      <c r="G25" s="25"/>
      <c r="H25" s="25"/>
      <c r="I25" s="25"/>
      <c r="J25" s="25"/>
      <c r="K25" s="25"/>
      <c r="L25" s="25"/>
      <c r="M25" s="87"/>
      <c r="N25" s="88"/>
      <c r="O25" s="88"/>
      <c r="P25" s="89"/>
      <c r="Q25" s="89"/>
      <c r="R25" s="89"/>
    </row>
    <row r="26" spans="1:18" x14ac:dyDescent="0.3">
      <c r="A26" s="12"/>
      <c r="B26" s="12"/>
      <c r="C26" s="12"/>
      <c r="D26" s="12"/>
      <c r="E26" s="12"/>
      <c r="F26" s="12"/>
      <c r="G26" s="25"/>
      <c r="H26" s="25"/>
      <c r="I26" s="25"/>
      <c r="J26" s="25"/>
      <c r="K26" s="25"/>
      <c r="L26" s="25"/>
      <c r="M26" s="87"/>
      <c r="N26" s="88"/>
      <c r="O26" s="88"/>
      <c r="P26" s="89"/>
      <c r="Q26" s="89"/>
      <c r="R26" s="89"/>
    </row>
    <row r="27" spans="1:18" ht="46.8" x14ac:dyDescent="0.3">
      <c r="A27" s="11" t="s">
        <v>142</v>
      </c>
      <c r="B27" s="10" t="s">
        <v>67</v>
      </c>
      <c r="C27" s="10" t="s">
        <v>67</v>
      </c>
      <c r="D27" s="10" t="s">
        <v>67</v>
      </c>
      <c r="E27" s="10" t="s">
        <v>67</v>
      </c>
      <c r="F27" s="10" t="s">
        <v>67</v>
      </c>
      <c r="G27" s="25"/>
      <c r="H27" s="25"/>
      <c r="I27" s="25"/>
      <c r="J27" s="25"/>
      <c r="K27" s="25"/>
      <c r="L27" s="25"/>
      <c r="M27" s="87"/>
      <c r="N27" s="88"/>
      <c r="O27" s="88"/>
      <c r="P27" s="89"/>
      <c r="Q27" s="89"/>
      <c r="R27" s="89"/>
    </row>
    <row r="28" spans="1:18" ht="15.6" x14ac:dyDescent="0.3">
      <c r="A28" s="11" t="s">
        <v>58</v>
      </c>
      <c r="B28" s="12"/>
      <c r="C28" s="12"/>
      <c r="D28" s="12"/>
      <c r="E28" s="12"/>
      <c r="F28" s="12"/>
      <c r="G28" s="25"/>
      <c r="H28" s="25"/>
      <c r="I28" s="25"/>
      <c r="J28" s="25"/>
      <c r="K28" s="25"/>
      <c r="L28" s="25"/>
      <c r="M28" s="87"/>
      <c r="N28" s="88"/>
      <c r="O28" s="88"/>
      <c r="P28" s="89"/>
      <c r="Q28" s="89"/>
      <c r="R28" s="89"/>
    </row>
    <row r="29" spans="1:18" x14ac:dyDescent="0.3">
      <c r="A29" s="12"/>
      <c r="B29" s="12"/>
      <c r="C29" s="12"/>
      <c r="D29" s="12"/>
      <c r="E29" s="12"/>
      <c r="F29" s="12"/>
      <c r="G29" s="25"/>
      <c r="H29" s="25"/>
      <c r="I29" s="25"/>
      <c r="J29" s="25"/>
      <c r="K29" s="25"/>
      <c r="L29" s="25"/>
      <c r="M29" s="87"/>
      <c r="N29" s="88"/>
      <c r="O29" s="88"/>
      <c r="P29" s="89"/>
      <c r="Q29" s="89"/>
      <c r="R29" s="89"/>
    </row>
    <row r="30" spans="1:18" ht="46.8" x14ac:dyDescent="0.3">
      <c r="A30" s="11" t="s">
        <v>143</v>
      </c>
      <c r="B30" s="10" t="s">
        <v>67</v>
      </c>
      <c r="C30" s="10" t="s">
        <v>67</v>
      </c>
      <c r="D30" s="10" t="s">
        <v>67</v>
      </c>
      <c r="E30" s="10" t="s">
        <v>67</v>
      </c>
      <c r="F30" s="10" t="s">
        <v>67</v>
      </c>
      <c r="G30" s="25"/>
      <c r="H30" s="25"/>
      <c r="I30" s="25"/>
      <c r="J30" s="25"/>
      <c r="K30" s="25"/>
      <c r="L30" s="25"/>
      <c r="M30" s="87"/>
      <c r="N30" s="88"/>
      <c r="O30" s="88"/>
      <c r="P30" s="89"/>
      <c r="Q30" s="89"/>
      <c r="R30" s="89"/>
    </row>
    <row r="31" spans="1:18" ht="15.6" x14ac:dyDescent="0.3">
      <c r="A31" s="11" t="s">
        <v>58</v>
      </c>
      <c r="B31" s="12"/>
      <c r="C31" s="12"/>
      <c r="D31" s="12"/>
      <c r="E31" s="12"/>
      <c r="F31" s="12"/>
      <c r="G31" s="25"/>
      <c r="H31" s="25"/>
      <c r="I31" s="25"/>
      <c r="J31" s="25"/>
      <c r="K31" s="25"/>
      <c r="L31" s="25"/>
      <c r="M31" s="87"/>
      <c r="N31" s="88"/>
      <c r="O31" s="88"/>
      <c r="P31" s="89"/>
      <c r="Q31" s="89"/>
      <c r="R31" s="89"/>
    </row>
    <row r="32" spans="1:18" x14ac:dyDescent="0.3">
      <c r="A32" s="12"/>
      <c r="B32" s="12"/>
      <c r="C32" s="12"/>
      <c r="D32" s="12"/>
      <c r="E32" s="12"/>
      <c r="F32" s="12"/>
      <c r="G32" s="25"/>
      <c r="H32" s="25"/>
      <c r="I32" s="25"/>
      <c r="J32" s="25"/>
      <c r="K32" s="25"/>
      <c r="L32" s="25"/>
      <c r="M32" s="87"/>
      <c r="N32" s="88"/>
      <c r="O32" s="88"/>
      <c r="P32" s="89"/>
      <c r="Q32" s="89"/>
      <c r="R32" s="89"/>
    </row>
    <row r="33" spans="1:18" ht="15.6" x14ac:dyDescent="0.3">
      <c r="A33" s="11" t="s">
        <v>35</v>
      </c>
      <c r="B33" s="12"/>
      <c r="C33" s="12"/>
      <c r="D33" s="12"/>
      <c r="E33" s="12"/>
      <c r="F33" s="12"/>
      <c r="G33" s="48">
        <f>SUM(G11:G32)</f>
        <v>27206</v>
      </c>
      <c r="H33" s="48">
        <f t="shared" ref="H33:R33" si="2">SUM(H11:H32)</f>
        <v>25172.199999999997</v>
      </c>
      <c r="I33" s="48">
        <f t="shared" si="2"/>
        <v>0</v>
      </c>
      <c r="J33" s="48">
        <f t="shared" si="2"/>
        <v>0</v>
      </c>
      <c r="K33" s="48">
        <f t="shared" si="2"/>
        <v>2033.8000000000002</v>
      </c>
      <c r="L33" s="48">
        <f t="shared" si="2"/>
        <v>130</v>
      </c>
      <c r="M33" s="48">
        <f t="shared" si="2"/>
        <v>1903.8000000000002</v>
      </c>
      <c r="N33" s="48">
        <f t="shared" si="2"/>
        <v>0</v>
      </c>
      <c r="O33" s="48">
        <f t="shared" si="2"/>
        <v>0</v>
      </c>
      <c r="P33" s="48">
        <f t="shared" si="2"/>
        <v>0</v>
      </c>
      <c r="Q33" s="48">
        <f t="shared" si="2"/>
        <v>0</v>
      </c>
      <c r="R33" s="48">
        <f t="shared" si="2"/>
        <v>0</v>
      </c>
    </row>
    <row r="34" spans="1:18" x14ac:dyDescent="0.3">
      <c r="P34" s="86"/>
      <c r="Q34" s="86"/>
      <c r="R34" s="86"/>
    </row>
    <row r="35" spans="1:18" ht="18" x14ac:dyDescent="0.3">
      <c r="A35" s="128" t="s">
        <v>144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7" spans="1:18" ht="15.6" x14ac:dyDescent="0.3">
      <c r="A37" s="152" t="s">
        <v>36</v>
      </c>
      <c r="B37" s="152" t="s">
        <v>128</v>
      </c>
      <c r="C37" s="152" t="s">
        <v>130</v>
      </c>
      <c r="D37" s="152" t="s">
        <v>129</v>
      </c>
      <c r="E37" s="152" t="s">
        <v>18</v>
      </c>
      <c r="F37" s="152"/>
      <c r="G37" s="152" t="s">
        <v>123</v>
      </c>
      <c r="H37" s="152" t="s">
        <v>132</v>
      </c>
      <c r="I37" s="152"/>
      <c r="J37" s="152"/>
      <c r="K37" s="152"/>
      <c r="L37" s="152" t="s">
        <v>145</v>
      </c>
      <c r="M37" s="152" t="s">
        <v>146</v>
      </c>
      <c r="N37" s="152"/>
      <c r="O37" s="152"/>
      <c r="P37" s="152"/>
      <c r="Q37" s="152"/>
    </row>
    <row r="38" spans="1:18" ht="15.6" x14ac:dyDescent="0.3">
      <c r="A38" s="152"/>
      <c r="B38" s="152"/>
      <c r="C38" s="152"/>
      <c r="D38" s="152"/>
      <c r="E38" s="152" t="s">
        <v>147</v>
      </c>
      <c r="F38" s="152" t="s">
        <v>148</v>
      </c>
      <c r="G38" s="152"/>
      <c r="H38" s="152" t="s">
        <v>42</v>
      </c>
      <c r="I38" s="152" t="s">
        <v>58</v>
      </c>
      <c r="J38" s="152"/>
      <c r="K38" s="152"/>
      <c r="L38" s="152"/>
      <c r="M38" s="158" t="s">
        <v>42</v>
      </c>
      <c r="N38" s="152" t="s">
        <v>58</v>
      </c>
      <c r="O38" s="152"/>
      <c r="P38" s="152"/>
      <c r="Q38" s="152"/>
    </row>
    <row r="39" spans="1:18" ht="15.6" x14ac:dyDescent="0.3">
      <c r="A39" s="152"/>
      <c r="B39" s="152"/>
      <c r="C39" s="152"/>
      <c r="D39" s="152"/>
      <c r="E39" s="152"/>
      <c r="F39" s="152"/>
      <c r="G39" s="152"/>
      <c r="H39" s="152"/>
      <c r="I39" s="152" t="s">
        <v>134</v>
      </c>
      <c r="J39" s="152"/>
      <c r="K39" s="152" t="s">
        <v>135</v>
      </c>
      <c r="L39" s="152"/>
      <c r="M39" s="158"/>
      <c r="N39" s="152" t="s">
        <v>149</v>
      </c>
      <c r="O39" s="152"/>
      <c r="P39" s="152"/>
      <c r="Q39" s="152" t="s">
        <v>150</v>
      </c>
    </row>
    <row r="40" spans="1:18" ht="140.4" x14ac:dyDescent="0.3">
      <c r="A40" s="152"/>
      <c r="B40" s="152"/>
      <c r="C40" s="152"/>
      <c r="D40" s="152"/>
      <c r="E40" s="152"/>
      <c r="F40" s="152"/>
      <c r="G40" s="152"/>
      <c r="H40" s="152"/>
      <c r="I40" s="10" t="s">
        <v>151</v>
      </c>
      <c r="J40" s="10" t="s">
        <v>152</v>
      </c>
      <c r="K40" s="152"/>
      <c r="L40" s="152"/>
      <c r="M40" s="158"/>
      <c r="N40" s="10" t="s">
        <v>136</v>
      </c>
      <c r="O40" s="10" t="s">
        <v>153</v>
      </c>
      <c r="P40" s="10" t="s">
        <v>154</v>
      </c>
      <c r="Q40" s="152"/>
    </row>
    <row r="41" spans="1:18" ht="15.6" x14ac:dyDescent="0.3">
      <c r="A41" s="10">
        <v>1</v>
      </c>
      <c r="B41" s="10">
        <v>2</v>
      </c>
      <c r="C41" s="10">
        <v>3</v>
      </c>
      <c r="D41" s="10">
        <v>4</v>
      </c>
      <c r="E41" s="10">
        <v>5</v>
      </c>
      <c r="F41" s="10">
        <v>6</v>
      </c>
      <c r="G41" s="10">
        <v>7</v>
      </c>
      <c r="H41" s="10">
        <v>8</v>
      </c>
      <c r="I41" s="10">
        <v>9</v>
      </c>
      <c r="J41" s="10">
        <v>10</v>
      </c>
      <c r="K41" s="10">
        <v>11</v>
      </c>
      <c r="L41" s="10">
        <v>12</v>
      </c>
      <c r="M41" s="21">
        <v>13</v>
      </c>
      <c r="N41" s="10">
        <v>14</v>
      </c>
      <c r="O41" s="10">
        <v>15</v>
      </c>
      <c r="P41" s="10">
        <v>16</v>
      </c>
      <c r="Q41" s="10">
        <v>17</v>
      </c>
    </row>
    <row r="42" spans="1:18" ht="46.8" x14ac:dyDescent="0.3">
      <c r="A42" s="55" t="s">
        <v>326</v>
      </c>
      <c r="B42" s="12" t="s">
        <v>296</v>
      </c>
      <c r="C42" s="61">
        <v>8701000001</v>
      </c>
      <c r="D42" s="56" t="s">
        <v>321</v>
      </c>
      <c r="E42" s="19" t="s">
        <v>320</v>
      </c>
      <c r="F42" s="59" t="s">
        <v>331</v>
      </c>
      <c r="G42" s="12"/>
      <c r="H42" s="64">
        <v>17045</v>
      </c>
      <c r="I42" s="64">
        <v>17045</v>
      </c>
      <c r="J42" s="12"/>
      <c r="K42" s="12"/>
      <c r="L42" s="12"/>
      <c r="M42" s="22"/>
      <c r="N42" s="12"/>
      <c r="O42" s="12"/>
      <c r="P42" s="12"/>
      <c r="Q42" s="12"/>
    </row>
    <row r="43" spans="1:18" ht="46.8" x14ac:dyDescent="0.3">
      <c r="A43" s="58" t="s">
        <v>327</v>
      </c>
      <c r="B43" s="12" t="s">
        <v>296</v>
      </c>
      <c r="C43" s="67">
        <v>8701000001</v>
      </c>
      <c r="D43" s="57" t="s">
        <v>322</v>
      </c>
      <c r="E43" s="61" t="s">
        <v>320</v>
      </c>
      <c r="F43" s="60" t="s">
        <v>331</v>
      </c>
      <c r="G43" s="12"/>
      <c r="H43" s="65">
        <v>4870</v>
      </c>
      <c r="I43" s="65">
        <v>4870</v>
      </c>
      <c r="J43" s="12"/>
      <c r="K43" s="12"/>
      <c r="L43" s="12"/>
      <c r="M43" s="22"/>
      <c r="N43" s="12"/>
      <c r="O43" s="12"/>
      <c r="P43" s="12"/>
      <c r="Q43" s="12"/>
    </row>
    <row r="44" spans="1:18" ht="46.8" x14ac:dyDescent="0.3">
      <c r="A44" s="58" t="s">
        <v>328</v>
      </c>
      <c r="B44" s="12" t="s">
        <v>329</v>
      </c>
      <c r="C44" s="67">
        <v>8701000001</v>
      </c>
      <c r="D44" s="57" t="s">
        <v>323</v>
      </c>
      <c r="E44" s="19" t="s">
        <v>320</v>
      </c>
      <c r="F44" s="59" t="s">
        <v>331</v>
      </c>
      <c r="G44" s="12"/>
      <c r="H44" s="66">
        <v>7321.01</v>
      </c>
      <c r="I44" s="66">
        <v>7321.01</v>
      </c>
      <c r="J44" s="12"/>
      <c r="K44" s="12"/>
      <c r="L44" s="12"/>
      <c r="M44" s="22"/>
      <c r="N44" s="12"/>
      <c r="O44" s="12"/>
      <c r="P44" s="12"/>
      <c r="Q44" s="12"/>
    </row>
    <row r="45" spans="1:18" ht="46.8" x14ac:dyDescent="0.3">
      <c r="A45" s="58" t="s">
        <v>328</v>
      </c>
      <c r="B45" s="12" t="s">
        <v>309</v>
      </c>
      <c r="C45" s="67">
        <v>8701000001</v>
      </c>
      <c r="D45" s="57" t="s">
        <v>324</v>
      </c>
      <c r="E45" s="61" t="s">
        <v>320</v>
      </c>
      <c r="F45" s="60" t="s">
        <v>331</v>
      </c>
      <c r="G45" s="12"/>
      <c r="H45" s="66">
        <v>9240.7800000000007</v>
      </c>
      <c r="I45" s="66">
        <v>9240.7800000000007</v>
      </c>
      <c r="J45" s="12"/>
      <c r="K45" s="12"/>
      <c r="L45" s="12"/>
      <c r="M45" s="22"/>
      <c r="N45" s="12"/>
      <c r="O45" s="12"/>
      <c r="P45" s="12"/>
      <c r="Q45" s="12"/>
    </row>
    <row r="46" spans="1:18" ht="46.8" x14ac:dyDescent="0.3">
      <c r="A46" s="58" t="s">
        <v>330</v>
      </c>
      <c r="B46" s="12" t="s">
        <v>306</v>
      </c>
      <c r="C46" s="67">
        <v>8701000001</v>
      </c>
      <c r="D46" s="57" t="s">
        <v>325</v>
      </c>
      <c r="E46" s="19" t="s">
        <v>320</v>
      </c>
      <c r="F46" s="59" t="s">
        <v>331</v>
      </c>
      <c r="G46" s="12"/>
      <c r="H46" s="66">
        <v>1503.4</v>
      </c>
      <c r="I46" s="66">
        <v>1503.4</v>
      </c>
      <c r="J46" s="12"/>
      <c r="K46" s="12"/>
      <c r="L46" s="12"/>
      <c r="M46" s="22"/>
      <c r="N46" s="12"/>
      <c r="O46" s="12"/>
      <c r="P46" s="12"/>
      <c r="Q46" s="12"/>
    </row>
    <row r="47" spans="1:18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22"/>
      <c r="N47" s="12"/>
      <c r="O47" s="12"/>
      <c r="P47" s="12"/>
      <c r="Q47" s="12"/>
    </row>
    <row r="48" spans="1:18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22"/>
      <c r="N48" s="12"/>
      <c r="O48" s="12"/>
      <c r="P48" s="12"/>
      <c r="Q48" s="12"/>
    </row>
    <row r="49" spans="1:17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22"/>
      <c r="N49" s="12"/>
      <c r="O49" s="12"/>
      <c r="P49" s="12"/>
      <c r="Q49" s="12"/>
    </row>
    <row r="50" spans="1:17" ht="15.6" x14ac:dyDescent="0.3">
      <c r="A50" s="11" t="s">
        <v>35</v>
      </c>
      <c r="B50" s="12"/>
      <c r="C50" s="12"/>
      <c r="D50" s="12"/>
      <c r="E50" s="12"/>
      <c r="F50" s="12"/>
      <c r="G50" s="12"/>
      <c r="H50" s="52">
        <f>SUM(H42:H46)</f>
        <v>39980.19</v>
      </c>
      <c r="I50" s="48">
        <f>SUM(I42:I46)</f>
        <v>39980.19</v>
      </c>
      <c r="J50" s="12"/>
      <c r="K50" s="12"/>
      <c r="L50" s="12"/>
      <c r="M50" s="22"/>
      <c r="N50" s="12"/>
      <c r="O50" s="12"/>
      <c r="P50" s="12"/>
      <c r="Q50" s="12"/>
    </row>
    <row r="52" spans="1:17" ht="18" x14ac:dyDescent="0.3">
      <c r="A52" s="128" t="s">
        <v>155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</row>
    <row r="53" spans="1:17" ht="18" x14ac:dyDescent="0.3">
      <c r="A53" s="128" t="s">
        <v>156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</row>
    <row r="54" spans="1:17" ht="18" x14ac:dyDescent="0.3">
      <c r="A54" s="128" t="s">
        <v>157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</row>
    <row r="56" spans="1:17" ht="15.6" x14ac:dyDescent="0.3">
      <c r="A56" s="152" t="s">
        <v>127</v>
      </c>
      <c r="B56" s="152" t="s">
        <v>128</v>
      </c>
      <c r="C56" s="152" t="s">
        <v>18</v>
      </c>
      <c r="D56" s="152"/>
      <c r="E56" s="152" t="s">
        <v>158</v>
      </c>
      <c r="F56" s="152" t="s">
        <v>159</v>
      </c>
      <c r="G56" s="152"/>
      <c r="H56" s="152"/>
      <c r="I56" s="152" t="s">
        <v>160</v>
      </c>
      <c r="J56" s="152"/>
      <c r="K56" s="152" t="s">
        <v>161</v>
      </c>
      <c r="L56" s="152"/>
      <c r="M56" s="158" t="s">
        <v>162</v>
      </c>
      <c r="N56" s="152" t="s">
        <v>163</v>
      </c>
      <c r="O56" s="152"/>
      <c r="P56" s="152" t="s">
        <v>164</v>
      </c>
    </row>
    <row r="57" spans="1:17" ht="109.2" x14ac:dyDescent="0.3">
      <c r="A57" s="152"/>
      <c r="B57" s="152"/>
      <c r="C57" s="10" t="s">
        <v>147</v>
      </c>
      <c r="D57" s="10" t="s">
        <v>148</v>
      </c>
      <c r="E57" s="152"/>
      <c r="F57" s="10" t="s">
        <v>147</v>
      </c>
      <c r="G57" s="10" t="s">
        <v>165</v>
      </c>
      <c r="H57" s="10" t="s">
        <v>166</v>
      </c>
      <c r="I57" s="10" t="s">
        <v>167</v>
      </c>
      <c r="J57" s="10" t="s">
        <v>168</v>
      </c>
      <c r="K57" s="10" t="s">
        <v>169</v>
      </c>
      <c r="L57" s="10" t="s">
        <v>170</v>
      </c>
      <c r="M57" s="158"/>
      <c r="N57" s="10" t="s">
        <v>134</v>
      </c>
      <c r="O57" s="10" t="s">
        <v>171</v>
      </c>
      <c r="P57" s="152"/>
    </row>
    <row r="58" spans="1:17" ht="15.6" x14ac:dyDescent="0.3">
      <c r="A58" s="10">
        <v>1</v>
      </c>
      <c r="B58" s="10">
        <v>2</v>
      </c>
      <c r="C58" s="10">
        <v>3</v>
      </c>
      <c r="D58" s="10">
        <v>4</v>
      </c>
      <c r="E58" s="10">
        <v>5</v>
      </c>
      <c r="F58" s="10">
        <v>6</v>
      </c>
      <c r="G58" s="10">
        <v>7</v>
      </c>
      <c r="H58" s="10">
        <v>8</v>
      </c>
      <c r="I58" s="10">
        <v>9</v>
      </c>
      <c r="J58" s="10">
        <v>10</v>
      </c>
      <c r="K58" s="10">
        <v>11</v>
      </c>
      <c r="L58" s="10">
        <v>12</v>
      </c>
      <c r="M58" s="21">
        <v>13</v>
      </c>
      <c r="N58" s="10">
        <v>14</v>
      </c>
      <c r="O58" s="10">
        <v>15</v>
      </c>
      <c r="P58" s="10">
        <v>16</v>
      </c>
    </row>
    <row r="59" spans="1:17" ht="31.2" x14ac:dyDescent="0.3">
      <c r="A59" s="11" t="s">
        <v>139</v>
      </c>
      <c r="B59" s="10" t="s">
        <v>67</v>
      </c>
      <c r="C59" s="10" t="s">
        <v>67</v>
      </c>
      <c r="D59" s="10" t="s">
        <v>67</v>
      </c>
      <c r="E59" s="12"/>
      <c r="F59" s="12"/>
      <c r="G59" s="12"/>
      <c r="H59" s="12"/>
      <c r="I59" s="12"/>
      <c r="J59" s="12"/>
      <c r="K59" s="12"/>
      <c r="L59" s="12"/>
      <c r="M59" s="22"/>
      <c r="N59" s="12"/>
      <c r="O59" s="12"/>
      <c r="P59" s="12"/>
    </row>
    <row r="60" spans="1:17" ht="15.6" x14ac:dyDescent="0.3">
      <c r="A60" s="11" t="s">
        <v>58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22"/>
      <c r="N60" s="12"/>
      <c r="O60" s="12"/>
      <c r="P60" s="12"/>
    </row>
    <row r="61" spans="1:17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22"/>
      <c r="N61" s="12"/>
      <c r="O61" s="12"/>
      <c r="P61" s="12"/>
    </row>
    <row r="62" spans="1:17" ht="31.2" x14ac:dyDescent="0.3">
      <c r="A62" s="11" t="s">
        <v>140</v>
      </c>
      <c r="B62" s="10" t="s">
        <v>67</v>
      </c>
      <c r="C62" s="10" t="s">
        <v>67</v>
      </c>
      <c r="D62" s="10" t="s">
        <v>67</v>
      </c>
      <c r="E62" s="12"/>
      <c r="F62" s="12"/>
      <c r="G62" s="12"/>
      <c r="H62" s="12"/>
      <c r="I62" s="12"/>
      <c r="J62" s="12"/>
      <c r="K62" s="12"/>
      <c r="L62" s="12"/>
      <c r="M62" s="22"/>
      <c r="N62" s="12"/>
      <c r="O62" s="12"/>
      <c r="P62" s="12"/>
    </row>
    <row r="63" spans="1:17" ht="15.6" x14ac:dyDescent="0.3">
      <c r="A63" s="11" t="s">
        <v>58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22"/>
      <c r="N63" s="12"/>
      <c r="O63" s="12"/>
      <c r="P63" s="12"/>
    </row>
    <row r="64" spans="1:17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22"/>
      <c r="N64" s="12"/>
      <c r="O64" s="12"/>
      <c r="P64" s="12"/>
    </row>
    <row r="65" spans="1:16" ht="62.4" x14ac:dyDescent="0.3">
      <c r="A65" s="11" t="s">
        <v>172</v>
      </c>
      <c r="B65" s="10" t="s">
        <v>67</v>
      </c>
      <c r="C65" s="10" t="s">
        <v>67</v>
      </c>
      <c r="D65" s="10" t="s">
        <v>67</v>
      </c>
      <c r="E65" s="12"/>
      <c r="F65" s="12"/>
      <c r="G65" s="12"/>
      <c r="H65" s="12"/>
      <c r="I65" s="12"/>
      <c r="J65" s="12"/>
      <c r="K65" s="12"/>
      <c r="L65" s="12"/>
      <c r="M65" s="22"/>
      <c r="N65" s="12"/>
      <c r="O65" s="12"/>
      <c r="P65" s="12"/>
    </row>
    <row r="66" spans="1:16" ht="15.6" x14ac:dyDescent="0.3">
      <c r="A66" s="11" t="s">
        <v>58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2"/>
      <c r="N66" s="12"/>
      <c r="O66" s="12"/>
      <c r="P66" s="12"/>
    </row>
    <row r="67" spans="1:16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2"/>
      <c r="N67" s="12"/>
      <c r="O67" s="12"/>
      <c r="P67" s="12"/>
    </row>
    <row r="68" spans="1:16" ht="46.8" x14ac:dyDescent="0.3">
      <c r="A68" s="11" t="s">
        <v>142</v>
      </c>
      <c r="B68" s="10" t="s">
        <v>67</v>
      </c>
      <c r="C68" s="10" t="s">
        <v>67</v>
      </c>
      <c r="D68" s="10" t="s">
        <v>67</v>
      </c>
      <c r="E68" s="12"/>
      <c r="F68" s="12"/>
      <c r="G68" s="12"/>
      <c r="H68" s="12"/>
      <c r="I68" s="12"/>
      <c r="J68" s="12"/>
      <c r="K68" s="12"/>
      <c r="L68" s="12"/>
      <c r="M68" s="22"/>
      <c r="N68" s="12"/>
      <c r="O68" s="12"/>
      <c r="P68" s="12"/>
    </row>
    <row r="69" spans="1:16" ht="15.6" x14ac:dyDescent="0.3">
      <c r="A69" s="11" t="s">
        <v>58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22"/>
      <c r="N69" s="12"/>
      <c r="O69" s="12"/>
      <c r="P69" s="12"/>
    </row>
    <row r="70" spans="1:16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22"/>
      <c r="N70" s="12"/>
      <c r="O70" s="12"/>
      <c r="P70" s="12"/>
    </row>
    <row r="71" spans="1:16" ht="46.8" x14ac:dyDescent="0.3">
      <c r="A71" s="11" t="s">
        <v>143</v>
      </c>
      <c r="B71" s="10" t="s">
        <v>67</v>
      </c>
      <c r="C71" s="10" t="s">
        <v>67</v>
      </c>
      <c r="D71" s="10" t="s">
        <v>67</v>
      </c>
      <c r="E71" s="12"/>
      <c r="F71" s="12"/>
      <c r="G71" s="12"/>
      <c r="H71" s="12"/>
      <c r="I71" s="12"/>
      <c r="J71" s="12"/>
      <c r="K71" s="12"/>
      <c r="L71" s="12"/>
      <c r="M71" s="22"/>
      <c r="N71" s="12"/>
      <c r="O71" s="12"/>
      <c r="P71" s="12"/>
    </row>
    <row r="72" spans="1:16" ht="15.6" x14ac:dyDescent="0.3">
      <c r="A72" s="11" t="s">
        <v>58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2"/>
      <c r="N72" s="12"/>
      <c r="O72" s="12"/>
      <c r="P72" s="12"/>
    </row>
    <row r="73" spans="1:16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22"/>
      <c r="N73" s="12"/>
      <c r="O73" s="12"/>
      <c r="P73" s="12"/>
    </row>
    <row r="74" spans="1:16" ht="15.6" x14ac:dyDescent="0.3">
      <c r="A74" s="11" t="s">
        <v>35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22"/>
      <c r="N74" s="12"/>
      <c r="O74" s="12"/>
      <c r="P74" s="12"/>
    </row>
    <row r="76" spans="1:16" ht="18" x14ac:dyDescent="0.3">
      <c r="A76" s="128" t="s">
        <v>173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</row>
    <row r="78" spans="1:16" ht="93.75" customHeight="1" x14ac:dyDescent="0.3">
      <c r="A78" s="152" t="s">
        <v>127</v>
      </c>
      <c r="B78" s="152" t="s">
        <v>128</v>
      </c>
      <c r="C78" s="152" t="s">
        <v>18</v>
      </c>
      <c r="D78" s="152"/>
      <c r="E78" s="152" t="s">
        <v>158</v>
      </c>
      <c r="F78" s="152" t="s">
        <v>159</v>
      </c>
      <c r="G78" s="152"/>
      <c r="H78" s="152"/>
      <c r="I78" s="152" t="s">
        <v>174</v>
      </c>
      <c r="J78" s="152" t="s">
        <v>161</v>
      </c>
      <c r="K78" s="152"/>
      <c r="L78" s="152"/>
      <c r="M78" s="158" t="s">
        <v>175</v>
      </c>
      <c r="N78" s="152" t="s">
        <v>176</v>
      </c>
      <c r="O78" s="152"/>
      <c r="P78" s="152" t="s">
        <v>164</v>
      </c>
    </row>
    <row r="79" spans="1:16" ht="132.75" customHeight="1" x14ac:dyDescent="0.3">
      <c r="A79" s="152"/>
      <c r="B79" s="152"/>
      <c r="C79" s="10" t="s">
        <v>147</v>
      </c>
      <c r="D79" s="10" t="s">
        <v>148</v>
      </c>
      <c r="E79" s="152"/>
      <c r="F79" s="10" t="s">
        <v>147</v>
      </c>
      <c r="G79" s="10" t="s">
        <v>165</v>
      </c>
      <c r="H79" s="10" t="s">
        <v>166</v>
      </c>
      <c r="I79" s="152"/>
      <c r="J79" s="10" t="s">
        <v>177</v>
      </c>
      <c r="K79" s="10" t="s">
        <v>178</v>
      </c>
      <c r="L79" s="10" t="s">
        <v>179</v>
      </c>
      <c r="M79" s="158"/>
      <c r="N79" s="10" t="s">
        <v>134</v>
      </c>
      <c r="O79" s="10" t="s">
        <v>171</v>
      </c>
      <c r="P79" s="152"/>
    </row>
    <row r="80" spans="1:16" ht="15.6" x14ac:dyDescent="0.3">
      <c r="A80" s="10">
        <v>1</v>
      </c>
      <c r="B80" s="10">
        <v>2</v>
      </c>
      <c r="C80" s="10">
        <v>3</v>
      </c>
      <c r="D80" s="10">
        <v>4</v>
      </c>
      <c r="E80" s="10">
        <v>5</v>
      </c>
      <c r="F80" s="10">
        <v>6</v>
      </c>
      <c r="G80" s="10">
        <v>7</v>
      </c>
      <c r="H80" s="10">
        <v>8</v>
      </c>
      <c r="I80" s="10">
        <v>9</v>
      </c>
      <c r="J80" s="10">
        <v>10</v>
      </c>
      <c r="K80" s="10">
        <v>11</v>
      </c>
      <c r="L80" s="10">
        <v>12</v>
      </c>
      <c r="M80" s="21">
        <v>13</v>
      </c>
      <c r="N80" s="10">
        <v>14</v>
      </c>
      <c r="O80" s="10">
        <v>15</v>
      </c>
      <c r="P80" s="10">
        <v>16</v>
      </c>
    </row>
    <row r="81" spans="1:16" ht="31.2" x14ac:dyDescent="0.3">
      <c r="A81" s="11" t="s">
        <v>139</v>
      </c>
      <c r="B81" s="10" t="s">
        <v>67</v>
      </c>
      <c r="C81" s="10" t="s">
        <v>67</v>
      </c>
      <c r="D81" s="10" t="s">
        <v>67</v>
      </c>
      <c r="E81" s="12"/>
      <c r="F81" s="12"/>
      <c r="G81" s="12"/>
      <c r="H81" s="12"/>
      <c r="I81" s="12"/>
      <c r="J81" s="12"/>
      <c r="K81" s="12"/>
      <c r="L81" s="12"/>
      <c r="M81" s="22"/>
      <c r="N81" s="12"/>
      <c r="O81" s="12"/>
      <c r="P81" s="12"/>
    </row>
    <row r="82" spans="1:16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22"/>
      <c r="N82" s="12"/>
      <c r="O82" s="12"/>
      <c r="P82" s="12"/>
    </row>
    <row r="83" spans="1:16" ht="15.6" x14ac:dyDescent="0.3">
      <c r="A83" s="11" t="s">
        <v>58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22"/>
      <c r="N83" s="12"/>
      <c r="O83" s="12"/>
      <c r="P83" s="12"/>
    </row>
    <row r="84" spans="1:16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22"/>
      <c r="N84" s="12"/>
      <c r="O84" s="12"/>
      <c r="P84" s="12"/>
    </row>
    <row r="85" spans="1:16" ht="31.2" x14ac:dyDescent="0.3">
      <c r="A85" s="11" t="s">
        <v>140</v>
      </c>
      <c r="B85" s="10" t="s">
        <v>67</v>
      </c>
      <c r="C85" s="10" t="s">
        <v>67</v>
      </c>
      <c r="D85" s="10" t="s">
        <v>67</v>
      </c>
      <c r="E85" s="12"/>
      <c r="F85" s="12"/>
      <c r="G85" s="12"/>
      <c r="H85" s="12"/>
      <c r="I85" s="12"/>
      <c r="J85" s="12"/>
      <c r="K85" s="12"/>
      <c r="L85" s="12"/>
      <c r="M85" s="22"/>
      <c r="N85" s="12"/>
      <c r="O85" s="12"/>
      <c r="P85" s="12"/>
    </row>
    <row r="86" spans="1:16" ht="15.6" x14ac:dyDescent="0.3">
      <c r="A86" s="11" t="s">
        <v>58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22"/>
      <c r="N86" s="12"/>
      <c r="O86" s="12"/>
      <c r="P86" s="12"/>
    </row>
    <row r="87" spans="1:16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22"/>
      <c r="N87" s="12"/>
      <c r="O87" s="12"/>
      <c r="P87" s="12"/>
    </row>
    <row r="88" spans="1:16" ht="62.4" x14ac:dyDescent="0.3">
      <c r="A88" s="11" t="s">
        <v>172</v>
      </c>
      <c r="B88" s="10" t="s">
        <v>67</v>
      </c>
      <c r="C88" s="10" t="s">
        <v>67</v>
      </c>
      <c r="D88" s="10" t="s">
        <v>67</v>
      </c>
      <c r="E88" s="12"/>
      <c r="F88" s="12"/>
      <c r="G88" s="12"/>
      <c r="H88" s="12"/>
      <c r="I88" s="12"/>
      <c r="J88" s="12"/>
      <c r="K88" s="12"/>
      <c r="L88" s="12"/>
      <c r="M88" s="22"/>
      <c r="N88" s="12"/>
      <c r="O88" s="12"/>
      <c r="P88" s="12"/>
    </row>
    <row r="89" spans="1:16" ht="15.6" x14ac:dyDescent="0.3">
      <c r="A89" s="11" t="s">
        <v>58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22"/>
      <c r="N89" s="12"/>
      <c r="O89" s="12"/>
      <c r="P89" s="12"/>
    </row>
    <row r="90" spans="1:16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22"/>
      <c r="N90" s="12"/>
      <c r="O90" s="12"/>
      <c r="P90" s="12"/>
    </row>
    <row r="91" spans="1:16" ht="46.8" x14ac:dyDescent="0.3">
      <c r="A91" s="11" t="s">
        <v>142</v>
      </c>
      <c r="B91" s="10" t="s">
        <v>67</v>
      </c>
      <c r="C91" s="10" t="s">
        <v>67</v>
      </c>
      <c r="D91" s="10" t="s">
        <v>67</v>
      </c>
      <c r="E91" s="12"/>
      <c r="F91" s="12"/>
      <c r="G91" s="12"/>
      <c r="H91" s="12"/>
      <c r="I91" s="12"/>
      <c r="J91" s="12"/>
      <c r="K91" s="12"/>
      <c r="L91" s="12"/>
      <c r="M91" s="22"/>
      <c r="N91" s="12"/>
      <c r="O91" s="12"/>
      <c r="P91" s="12"/>
    </row>
    <row r="92" spans="1:16" ht="15.6" x14ac:dyDescent="0.3">
      <c r="A92" s="11" t="s">
        <v>58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22"/>
      <c r="N92" s="12"/>
      <c r="O92" s="12"/>
      <c r="P92" s="12"/>
    </row>
    <row r="93" spans="1:16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22"/>
      <c r="N93" s="12"/>
      <c r="O93" s="12"/>
      <c r="P93" s="12"/>
    </row>
    <row r="94" spans="1:16" ht="46.8" x14ac:dyDescent="0.3">
      <c r="A94" s="11" t="s">
        <v>143</v>
      </c>
      <c r="B94" s="10" t="s">
        <v>67</v>
      </c>
      <c r="C94" s="10" t="s">
        <v>67</v>
      </c>
      <c r="D94" s="10" t="s">
        <v>67</v>
      </c>
      <c r="E94" s="12"/>
      <c r="F94" s="12"/>
      <c r="G94" s="12"/>
      <c r="H94" s="12"/>
      <c r="I94" s="12"/>
      <c r="J94" s="12"/>
      <c r="K94" s="12"/>
      <c r="L94" s="12"/>
      <c r="M94" s="22"/>
      <c r="N94" s="12"/>
      <c r="O94" s="12"/>
      <c r="P94" s="12"/>
    </row>
    <row r="95" spans="1:16" ht="15.6" x14ac:dyDescent="0.3">
      <c r="A95" s="11" t="s">
        <v>58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22"/>
      <c r="N95" s="12"/>
      <c r="O95" s="12"/>
      <c r="P95" s="12"/>
    </row>
    <row r="96" spans="1:16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22"/>
      <c r="N96" s="12"/>
      <c r="O96" s="12"/>
      <c r="P96" s="12"/>
    </row>
    <row r="97" spans="1:16" ht="15.6" x14ac:dyDescent="0.3">
      <c r="A97" s="11" t="s">
        <v>35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22"/>
      <c r="N97" s="12"/>
      <c r="O97" s="12"/>
      <c r="P97" s="12"/>
    </row>
    <row r="99" spans="1:16" ht="18" x14ac:dyDescent="0.3">
      <c r="A99" s="128" t="s">
        <v>180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</row>
    <row r="101" spans="1:16" ht="15.6" x14ac:dyDescent="0.3">
      <c r="A101" s="152" t="s">
        <v>127</v>
      </c>
      <c r="B101" s="152" t="s">
        <v>128</v>
      </c>
      <c r="C101" s="152" t="s">
        <v>18</v>
      </c>
      <c r="D101" s="152"/>
      <c r="E101" s="152" t="s">
        <v>181</v>
      </c>
      <c r="F101" s="152" t="s">
        <v>182</v>
      </c>
      <c r="G101" s="152"/>
      <c r="H101" s="152"/>
      <c r="I101" s="152" t="s">
        <v>160</v>
      </c>
      <c r="J101" s="152"/>
      <c r="K101" s="152" t="s">
        <v>183</v>
      </c>
      <c r="L101" s="152" t="s">
        <v>176</v>
      </c>
      <c r="M101" s="152"/>
      <c r="N101" s="152" t="s">
        <v>184</v>
      </c>
    </row>
    <row r="102" spans="1:16" ht="93.6" x14ac:dyDescent="0.3">
      <c r="A102" s="152"/>
      <c r="B102" s="152"/>
      <c r="C102" s="10" t="s">
        <v>147</v>
      </c>
      <c r="D102" s="10" t="s">
        <v>148</v>
      </c>
      <c r="E102" s="152"/>
      <c r="F102" s="10" t="s">
        <v>147</v>
      </c>
      <c r="G102" s="10" t="s">
        <v>165</v>
      </c>
      <c r="H102" s="10" t="s">
        <v>166</v>
      </c>
      <c r="I102" s="10" t="s">
        <v>167</v>
      </c>
      <c r="J102" s="10" t="s">
        <v>168</v>
      </c>
      <c r="K102" s="152"/>
      <c r="L102" s="10" t="s">
        <v>134</v>
      </c>
      <c r="M102" s="21" t="s">
        <v>171</v>
      </c>
      <c r="N102" s="152"/>
    </row>
    <row r="103" spans="1:16" ht="15.6" x14ac:dyDescent="0.3">
      <c r="A103" s="10">
        <v>1</v>
      </c>
      <c r="B103" s="10">
        <v>2</v>
      </c>
      <c r="C103" s="10">
        <v>3</v>
      </c>
      <c r="D103" s="10">
        <v>4</v>
      </c>
      <c r="E103" s="10">
        <v>5</v>
      </c>
      <c r="F103" s="10">
        <v>6</v>
      </c>
      <c r="G103" s="10">
        <v>7</v>
      </c>
      <c r="H103" s="10">
        <v>8</v>
      </c>
      <c r="I103" s="10">
        <v>9</v>
      </c>
      <c r="J103" s="10">
        <v>10</v>
      </c>
      <c r="K103" s="10">
        <v>11</v>
      </c>
      <c r="L103" s="10">
        <v>12</v>
      </c>
      <c r="M103" s="21">
        <v>13</v>
      </c>
      <c r="N103" s="10">
        <v>14</v>
      </c>
    </row>
    <row r="104" spans="1:16" ht="31.2" x14ac:dyDescent="0.3">
      <c r="A104" s="11" t="s">
        <v>139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22"/>
      <c r="N104" s="12"/>
    </row>
    <row r="105" spans="1:16" ht="15.6" x14ac:dyDescent="0.3">
      <c r="A105" s="11" t="s">
        <v>58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22"/>
      <c r="N105" s="12"/>
    </row>
    <row r="106" spans="1:16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22"/>
      <c r="N106" s="12"/>
    </row>
    <row r="107" spans="1:16" ht="31.2" x14ac:dyDescent="0.3">
      <c r="A107" s="11" t="s">
        <v>140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22"/>
      <c r="N107" s="12"/>
    </row>
    <row r="108" spans="1:16" ht="15.6" x14ac:dyDescent="0.3">
      <c r="A108" s="11" t="s">
        <v>58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22"/>
      <c r="N108" s="12"/>
    </row>
    <row r="109" spans="1:16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22"/>
      <c r="N109" s="12"/>
    </row>
    <row r="110" spans="1:16" ht="31.2" x14ac:dyDescent="0.3">
      <c r="A110" s="11" t="s">
        <v>185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22"/>
      <c r="N110" s="12"/>
    </row>
    <row r="111" spans="1:16" ht="31.2" x14ac:dyDescent="0.3">
      <c r="A111" s="11" t="s">
        <v>186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22"/>
      <c r="N111" s="12"/>
    </row>
    <row r="112" spans="1:16" ht="15.6" x14ac:dyDescent="0.3">
      <c r="A112" s="11" t="s">
        <v>58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22"/>
      <c r="N112" s="12"/>
    </row>
    <row r="113" spans="1:14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22"/>
      <c r="N113" s="12"/>
    </row>
    <row r="114" spans="1:14" ht="46.8" x14ac:dyDescent="0.3">
      <c r="A114" s="11" t="s">
        <v>142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22"/>
      <c r="N114" s="12"/>
    </row>
    <row r="115" spans="1:14" ht="15.6" x14ac:dyDescent="0.3">
      <c r="A115" s="11" t="s">
        <v>58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22"/>
      <c r="N115" s="12"/>
    </row>
    <row r="116" spans="1:14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22"/>
      <c r="N116" s="12"/>
    </row>
    <row r="117" spans="1:14" ht="46.8" x14ac:dyDescent="0.3">
      <c r="A117" s="11" t="s">
        <v>143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22"/>
      <c r="N117" s="12"/>
    </row>
    <row r="118" spans="1:14" ht="15.6" x14ac:dyDescent="0.3">
      <c r="A118" s="11" t="s">
        <v>58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22"/>
      <c r="N118" s="12"/>
    </row>
    <row r="119" spans="1:14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22"/>
      <c r="N119" s="12"/>
    </row>
    <row r="120" spans="1:14" ht="15.6" x14ac:dyDescent="0.3">
      <c r="A120" s="11" t="s">
        <v>35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22"/>
      <c r="N120" s="12"/>
    </row>
  </sheetData>
  <mergeCells count="78">
    <mergeCell ref="H6:I6"/>
    <mergeCell ref="A2:L2"/>
    <mergeCell ref="F4:F7"/>
    <mergeCell ref="J6:J7"/>
    <mergeCell ref="A35:Q35"/>
    <mergeCell ref="D4:D7"/>
    <mergeCell ref="E4:E7"/>
    <mergeCell ref="Q6:R6"/>
    <mergeCell ref="O4:R4"/>
    <mergeCell ref="K4:N4"/>
    <mergeCell ref="L5:N5"/>
    <mergeCell ref="O5:O7"/>
    <mergeCell ref="P5:R5"/>
    <mergeCell ref="P6:P7"/>
    <mergeCell ref="M6:M7"/>
    <mergeCell ref="N6:N7"/>
    <mergeCell ref="A1:L1"/>
    <mergeCell ref="A37:A40"/>
    <mergeCell ref="B37:B40"/>
    <mergeCell ref="C37:C40"/>
    <mergeCell ref="D37:D40"/>
    <mergeCell ref="E37:F37"/>
    <mergeCell ref="G37:G40"/>
    <mergeCell ref="H37:K37"/>
    <mergeCell ref="L37:L40"/>
    <mergeCell ref="G4:J4"/>
    <mergeCell ref="G5:G7"/>
    <mergeCell ref="H5:J5"/>
    <mergeCell ref="K5:K7"/>
    <mergeCell ref="A4:A7"/>
    <mergeCell ref="B4:B7"/>
    <mergeCell ref="C4:C7"/>
    <mergeCell ref="A52:P52"/>
    <mergeCell ref="A56:A57"/>
    <mergeCell ref="B56:B57"/>
    <mergeCell ref="C56:D56"/>
    <mergeCell ref="E56:E57"/>
    <mergeCell ref="F56:H56"/>
    <mergeCell ref="M37:Q37"/>
    <mergeCell ref="E38:E40"/>
    <mergeCell ref="F38:F40"/>
    <mergeCell ref="H38:H40"/>
    <mergeCell ref="I38:K38"/>
    <mergeCell ref="M38:M40"/>
    <mergeCell ref="N38:Q38"/>
    <mergeCell ref="I39:J39"/>
    <mergeCell ref="K39:K40"/>
    <mergeCell ref="N39:P39"/>
    <mergeCell ref="Q39:Q40"/>
    <mergeCell ref="P78:P79"/>
    <mergeCell ref="A76:P76"/>
    <mergeCell ref="N56:O56"/>
    <mergeCell ref="P56:P57"/>
    <mergeCell ref="A54:P54"/>
    <mergeCell ref="I56:J56"/>
    <mergeCell ref="K56:L56"/>
    <mergeCell ref="M56:M57"/>
    <mergeCell ref="A78:A79"/>
    <mergeCell ref="B78:B79"/>
    <mergeCell ref="C78:D78"/>
    <mergeCell ref="E78:E79"/>
    <mergeCell ref="F78:H78"/>
    <mergeCell ref="L6:L7"/>
    <mergeCell ref="K101:K102"/>
    <mergeCell ref="L101:M101"/>
    <mergeCell ref="N101:N102"/>
    <mergeCell ref="A99:N99"/>
    <mergeCell ref="A101:A102"/>
    <mergeCell ref="B101:B102"/>
    <mergeCell ref="C101:D101"/>
    <mergeCell ref="E101:E102"/>
    <mergeCell ref="F101:H101"/>
    <mergeCell ref="I101:J101"/>
    <mergeCell ref="I78:I79"/>
    <mergeCell ref="J78:L78"/>
    <mergeCell ref="M78:M79"/>
    <mergeCell ref="N78:O78"/>
    <mergeCell ref="A53:P53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view="pageBreakPreview" topLeftCell="A10" zoomScale="60" zoomScaleNormal="100" workbookViewId="0">
      <selection activeCell="C11" sqref="C11:C13"/>
    </sheetView>
  </sheetViews>
  <sheetFormatPr defaultRowHeight="14.4" x14ac:dyDescent="0.3"/>
  <cols>
    <col min="1" max="1" width="49.6640625" customWidth="1"/>
    <col min="2" max="2" width="10.109375" customWidth="1"/>
    <col min="3" max="3" width="27.88671875" bestFit="1" customWidth="1"/>
    <col min="4" max="4" width="10.88671875" customWidth="1"/>
    <col min="5" max="5" width="11.109375" customWidth="1"/>
    <col min="6" max="6" width="11" customWidth="1"/>
    <col min="7" max="7" width="17" bestFit="1" customWidth="1"/>
    <col min="8" max="8" width="7.33203125" customWidth="1"/>
    <col min="9" max="9" width="11.44140625" customWidth="1"/>
    <col min="13" max="13" width="9.77734375" bestFit="1" customWidth="1"/>
    <col min="15" max="15" width="23.109375" customWidth="1"/>
    <col min="16" max="16" width="18.88671875" customWidth="1"/>
    <col min="18" max="18" width="14.44140625" customWidth="1"/>
  </cols>
  <sheetData>
    <row r="1" spans="1:21" ht="18" x14ac:dyDescent="0.35">
      <c r="A1" s="159" t="s">
        <v>187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21" ht="18" x14ac:dyDescent="0.35">
      <c r="A2" s="159" t="s">
        <v>188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4" spans="1:21" ht="15.6" x14ac:dyDescent="0.3">
      <c r="A4" s="152" t="s">
        <v>189</v>
      </c>
      <c r="B4" s="152" t="s">
        <v>190</v>
      </c>
      <c r="C4" s="152"/>
      <c r="D4" s="152"/>
      <c r="E4" s="152"/>
      <c r="F4" s="152"/>
      <c r="G4" s="152"/>
      <c r="H4" s="152"/>
      <c r="I4" s="152"/>
    </row>
    <row r="5" spans="1:21" ht="15.6" x14ac:dyDescent="0.3">
      <c r="A5" s="152"/>
      <c r="B5" s="152" t="s">
        <v>42</v>
      </c>
      <c r="C5" s="152" t="s">
        <v>58</v>
      </c>
      <c r="D5" s="152"/>
      <c r="E5" s="152"/>
      <c r="F5" s="152"/>
      <c r="G5" s="152"/>
      <c r="H5" s="152"/>
      <c r="I5" s="152"/>
    </row>
    <row r="6" spans="1:21" ht="15.6" x14ac:dyDescent="0.3">
      <c r="A6" s="152"/>
      <c r="B6" s="152"/>
      <c r="C6" s="152" t="s">
        <v>191</v>
      </c>
      <c r="D6" s="152" t="s">
        <v>192</v>
      </c>
      <c r="E6" s="152"/>
      <c r="F6" s="152"/>
      <c r="G6" s="152" t="s">
        <v>193</v>
      </c>
      <c r="H6" s="152"/>
      <c r="I6" s="152"/>
    </row>
    <row r="7" spans="1:21" ht="15.6" x14ac:dyDescent="0.3">
      <c r="A7" s="152"/>
      <c r="B7" s="152"/>
      <c r="C7" s="152"/>
      <c r="D7" s="152" t="s">
        <v>42</v>
      </c>
      <c r="E7" s="152" t="s">
        <v>58</v>
      </c>
      <c r="F7" s="152"/>
      <c r="G7" s="152" t="s">
        <v>194</v>
      </c>
      <c r="H7" s="152" t="s">
        <v>195</v>
      </c>
      <c r="I7" s="152"/>
    </row>
    <row r="8" spans="1:21" ht="46.8" x14ac:dyDescent="0.3">
      <c r="A8" s="152"/>
      <c r="B8" s="152"/>
      <c r="C8" s="152"/>
      <c r="D8" s="152"/>
      <c r="E8" s="10" t="s">
        <v>196</v>
      </c>
      <c r="F8" s="10" t="s">
        <v>197</v>
      </c>
      <c r="G8" s="152"/>
      <c r="H8" s="10" t="s">
        <v>42</v>
      </c>
      <c r="I8" s="10" t="s">
        <v>198</v>
      </c>
    </row>
    <row r="9" spans="1:21" ht="15.6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21" ht="31.2" x14ac:dyDescent="0.3">
      <c r="A10" s="11" t="s">
        <v>199</v>
      </c>
      <c r="B10" s="12"/>
      <c r="C10" s="12"/>
      <c r="D10" s="12"/>
      <c r="E10" s="12"/>
      <c r="F10" s="12"/>
      <c r="G10" s="12"/>
      <c r="H10" s="12"/>
      <c r="I10" s="12"/>
    </row>
    <row r="11" spans="1:21" ht="15.6" x14ac:dyDescent="0.3">
      <c r="A11" s="11" t="s">
        <v>200</v>
      </c>
      <c r="B11" s="113">
        <f>C11</f>
        <v>285</v>
      </c>
      <c r="C11" s="163">
        <v>285</v>
      </c>
      <c r="D11" s="12"/>
      <c r="E11" s="12"/>
      <c r="F11" s="12"/>
      <c r="G11" s="12"/>
      <c r="H11" s="12"/>
      <c r="I11" s="12"/>
      <c r="N11" s="103"/>
      <c r="O11" s="103">
        <v>42120.71</v>
      </c>
      <c r="P11" s="103"/>
      <c r="Q11" s="103"/>
      <c r="R11" s="103"/>
      <c r="S11" s="103"/>
      <c r="T11" s="103"/>
      <c r="U11" s="114"/>
    </row>
    <row r="12" spans="1:21" ht="15.6" x14ac:dyDescent="0.3">
      <c r="A12" s="11" t="s">
        <v>201</v>
      </c>
      <c r="B12" s="113">
        <f t="shared" ref="B12:B13" si="0">C12</f>
        <v>86</v>
      </c>
      <c r="C12" s="163">
        <v>86</v>
      </c>
      <c r="D12" s="12"/>
      <c r="E12" s="12"/>
      <c r="F12" s="12"/>
      <c r="G12" s="12"/>
      <c r="H12" s="12"/>
      <c r="I12" s="12"/>
      <c r="N12" s="103"/>
      <c r="O12" s="103">
        <v>3897.43</v>
      </c>
      <c r="P12" s="103"/>
      <c r="Q12" s="103"/>
      <c r="R12" s="103"/>
      <c r="S12" s="103"/>
      <c r="T12" s="103"/>
      <c r="U12" s="114"/>
    </row>
    <row r="13" spans="1:21" ht="15.6" x14ac:dyDescent="0.3">
      <c r="A13" s="11" t="s">
        <v>202</v>
      </c>
      <c r="B13" s="113">
        <f t="shared" si="0"/>
        <v>29</v>
      </c>
      <c r="C13" s="163">
        <v>29</v>
      </c>
      <c r="D13" s="12"/>
      <c r="E13" s="12"/>
      <c r="F13" s="12"/>
      <c r="G13" s="12"/>
      <c r="H13" s="12"/>
      <c r="I13" s="12"/>
      <c r="N13" s="103"/>
      <c r="O13" s="103">
        <v>547.85</v>
      </c>
      <c r="P13" s="103"/>
      <c r="Q13" s="103"/>
      <c r="R13" s="103"/>
      <c r="S13" s="103"/>
      <c r="T13" s="103"/>
      <c r="U13" s="114"/>
    </row>
    <row r="14" spans="1:21" ht="15.6" x14ac:dyDescent="0.3">
      <c r="A14" s="11" t="s">
        <v>35</v>
      </c>
      <c r="B14" s="113">
        <f>SUM(B11:B13)</f>
        <v>400</v>
      </c>
      <c r="C14" s="113">
        <f>SUM(C11:C13)</f>
        <v>400</v>
      </c>
      <c r="D14" s="12"/>
      <c r="E14" s="12"/>
      <c r="F14" s="12"/>
      <c r="G14" s="12"/>
      <c r="H14" s="12"/>
      <c r="I14" s="12"/>
      <c r="N14" s="103"/>
      <c r="O14" s="103">
        <f>SUM(O11:O13)</f>
        <v>46565.99</v>
      </c>
      <c r="P14" s="103"/>
      <c r="Q14" s="103"/>
      <c r="R14" s="103"/>
      <c r="S14" s="103"/>
      <c r="T14" s="103"/>
      <c r="U14" s="114"/>
    </row>
    <row r="15" spans="1:21" x14ac:dyDescent="0.3">
      <c r="N15" s="103"/>
      <c r="O15" s="103"/>
      <c r="P15" s="103"/>
      <c r="Q15" s="103"/>
      <c r="R15" s="103"/>
      <c r="S15" s="103"/>
      <c r="T15" s="103"/>
      <c r="U15" s="114"/>
    </row>
    <row r="16" spans="1:21" ht="15.6" x14ac:dyDescent="0.3">
      <c r="A16" s="152" t="s">
        <v>189</v>
      </c>
      <c r="B16" s="152" t="s">
        <v>203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03"/>
      <c r="O16" s="103"/>
      <c r="P16" s="103"/>
      <c r="Q16" s="103"/>
      <c r="R16" s="103"/>
      <c r="S16" s="103"/>
      <c r="T16" s="103"/>
      <c r="U16" s="114"/>
    </row>
    <row r="17" spans="1:21" ht="31.5" customHeight="1" x14ac:dyDescent="0.3">
      <c r="A17" s="152"/>
      <c r="B17" s="152" t="s">
        <v>204</v>
      </c>
      <c r="C17" s="152"/>
      <c r="D17" s="152" t="s">
        <v>205</v>
      </c>
      <c r="E17" s="152"/>
      <c r="F17" s="152" t="s">
        <v>206</v>
      </c>
      <c r="G17" s="152"/>
      <c r="H17" s="152" t="s">
        <v>207</v>
      </c>
      <c r="I17" s="152"/>
      <c r="J17" s="152" t="s">
        <v>208</v>
      </c>
      <c r="K17" s="152"/>
      <c r="L17" s="152" t="s">
        <v>209</v>
      </c>
      <c r="M17" s="152"/>
      <c r="N17" s="103"/>
      <c r="O17" s="103"/>
      <c r="P17" s="103"/>
      <c r="Q17" s="103"/>
      <c r="R17" s="103"/>
      <c r="S17" s="103"/>
      <c r="T17" s="103"/>
      <c r="U17" s="114"/>
    </row>
    <row r="18" spans="1:21" ht="78" x14ac:dyDescent="0.3">
      <c r="A18" s="152"/>
      <c r="B18" s="10" t="s">
        <v>210</v>
      </c>
      <c r="C18" s="10" t="s">
        <v>211</v>
      </c>
      <c r="D18" s="10" t="s">
        <v>210</v>
      </c>
      <c r="E18" s="10" t="s">
        <v>211</v>
      </c>
      <c r="F18" s="10" t="s">
        <v>210</v>
      </c>
      <c r="G18" s="10" t="s">
        <v>211</v>
      </c>
      <c r="H18" s="10" t="s">
        <v>210</v>
      </c>
      <c r="I18" s="10" t="s">
        <v>211</v>
      </c>
      <c r="J18" s="10" t="s">
        <v>210</v>
      </c>
      <c r="K18" s="10" t="s">
        <v>211</v>
      </c>
      <c r="L18" s="10" t="s">
        <v>210</v>
      </c>
      <c r="M18" s="10" t="s">
        <v>211</v>
      </c>
      <c r="N18" s="103"/>
      <c r="O18" s="103"/>
      <c r="P18" s="103"/>
      <c r="Q18" s="103"/>
      <c r="R18" s="103"/>
      <c r="S18" s="103"/>
      <c r="T18" s="103"/>
      <c r="U18" s="114"/>
    </row>
    <row r="19" spans="1:21" ht="15.6" x14ac:dyDescent="0.3">
      <c r="A19" s="10">
        <v>1</v>
      </c>
      <c r="B19" s="10">
        <v>10</v>
      </c>
      <c r="C19" s="10">
        <v>11</v>
      </c>
      <c r="D19" s="10">
        <v>12</v>
      </c>
      <c r="E19" s="10">
        <v>13</v>
      </c>
      <c r="F19" s="10">
        <v>14</v>
      </c>
      <c r="G19" s="10">
        <v>15</v>
      </c>
      <c r="H19" s="10">
        <v>16</v>
      </c>
      <c r="I19" s="10">
        <v>17</v>
      </c>
      <c r="J19" s="10">
        <v>18</v>
      </c>
      <c r="K19" s="10">
        <v>19</v>
      </c>
      <c r="L19" s="10">
        <v>20</v>
      </c>
      <c r="M19" s="10">
        <v>21</v>
      </c>
      <c r="N19" s="103"/>
      <c r="O19" s="103"/>
      <c r="P19" s="103"/>
      <c r="Q19" s="103"/>
      <c r="R19" s="103"/>
      <c r="S19" s="103"/>
      <c r="T19" s="103"/>
      <c r="U19" s="114"/>
    </row>
    <row r="20" spans="1:21" ht="31.2" x14ac:dyDescent="0.3">
      <c r="A20" s="11" t="s">
        <v>199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103"/>
      <c r="O20" s="103"/>
      <c r="P20" s="104">
        <v>44926</v>
      </c>
      <c r="Q20" s="103">
        <v>1</v>
      </c>
      <c r="R20" s="104">
        <v>44562</v>
      </c>
      <c r="S20" s="103"/>
      <c r="T20" s="103"/>
      <c r="U20" s="114"/>
    </row>
    <row r="21" spans="1:21" ht="15.6" x14ac:dyDescent="0.3">
      <c r="A21" s="11" t="s">
        <v>200</v>
      </c>
      <c r="B21" s="51">
        <v>32</v>
      </c>
      <c r="C21" s="48">
        <v>4451.83</v>
      </c>
      <c r="D21" s="51">
        <v>22</v>
      </c>
      <c r="E21" s="52">
        <v>11284.28</v>
      </c>
      <c r="F21" s="48">
        <v>107</v>
      </c>
      <c r="G21" s="48">
        <v>14339.74</v>
      </c>
      <c r="H21" s="51">
        <v>4</v>
      </c>
      <c r="I21" s="48">
        <v>479.1</v>
      </c>
      <c r="J21" s="51">
        <v>11</v>
      </c>
      <c r="K21" s="52">
        <v>539.22</v>
      </c>
      <c r="L21" s="68">
        <v>109</v>
      </c>
      <c r="M21" s="69">
        <v>11026.54</v>
      </c>
      <c r="N21" s="105">
        <f t="shared" ref="N21:N23" si="1">B21+D21+F21+H21+J21+L21</f>
        <v>285</v>
      </c>
      <c r="O21" s="105">
        <f>C21+E21+G21+I21+K21+M21</f>
        <v>42120.71</v>
      </c>
      <c r="P21" s="104">
        <v>44561</v>
      </c>
      <c r="Q21" s="106" t="s">
        <v>332</v>
      </c>
      <c r="R21" s="104">
        <v>43466</v>
      </c>
      <c r="S21" s="103"/>
      <c r="T21" s="103"/>
      <c r="U21" s="114"/>
    </row>
    <row r="22" spans="1:21" ht="15.6" x14ac:dyDescent="0.3">
      <c r="A22" s="11" t="s">
        <v>201</v>
      </c>
      <c r="B22" s="51">
        <v>11</v>
      </c>
      <c r="C22" s="48">
        <v>797.2</v>
      </c>
      <c r="D22" s="51">
        <v>0</v>
      </c>
      <c r="E22" s="52"/>
      <c r="F22" s="48">
        <v>8</v>
      </c>
      <c r="G22" s="48">
        <v>491.71</v>
      </c>
      <c r="H22" s="51">
        <v>1</v>
      </c>
      <c r="I22" s="48">
        <v>120.9</v>
      </c>
      <c r="J22" s="51">
        <v>5</v>
      </c>
      <c r="K22" s="52">
        <v>45.97</v>
      </c>
      <c r="L22" s="70">
        <v>61</v>
      </c>
      <c r="M22" s="71">
        <v>2441.65</v>
      </c>
      <c r="N22" s="105">
        <f t="shared" si="1"/>
        <v>86</v>
      </c>
      <c r="O22" s="105">
        <f t="shared" ref="O22:O23" si="2">C22+E22+G22+I22+K22+M22</f>
        <v>3897.4300000000003</v>
      </c>
      <c r="P22" s="104">
        <v>43465</v>
      </c>
      <c r="Q22" s="103" t="s">
        <v>333</v>
      </c>
      <c r="R22" s="104">
        <v>42736</v>
      </c>
      <c r="S22" s="103"/>
      <c r="T22" s="103"/>
      <c r="U22" s="114"/>
    </row>
    <row r="23" spans="1:21" ht="15.6" x14ac:dyDescent="0.3">
      <c r="A23" s="11" t="s">
        <v>202</v>
      </c>
      <c r="B23" s="51">
        <v>1</v>
      </c>
      <c r="C23" s="48">
        <v>142.32</v>
      </c>
      <c r="D23" s="51">
        <v>0</v>
      </c>
      <c r="E23" s="52"/>
      <c r="F23" s="48">
        <v>7</v>
      </c>
      <c r="G23" s="48">
        <v>57.35</v>
      </c>
      <c r="H23" s="51"/>
      <c r="I23" s="48"/>
      <c r="J23" s="51"/>
      <c r="K23" s="52"/>
      <c r="L23" s="70">
        <v>21</v>
      </c>
      <c r="M23" s="71">
        <v>348.18</v>
      </c>
      <c r="N23" s="105">
        <f t="shared" si="1"/>
        <v>29</v>
      </c>
      <c r="O23" s="105">
        <f t="shared" si="2"/>
        <v>547.85</v>
      </c>
      <c r="P23" s="104">
        <v>42735</v>
      </c>
      <c r="Q23" s="103" t="s">
        <v>334</v>
      </c>
      <c r="R23" s="104">
        <v>42005</v>
      </c>
      <c r="S23" s="103"/>
      <c r="T23" s="103"/>
      <c r="U23" s="114"/>
    </row>
    <row r="24" spans="1:21" ht="15.6" x14ac:dyDescent="0.3">
      <c r="A24" s="11" t="s">
        <v>35</v>
      </c>
      <c r="B24" s="51">
        <f t="shared" ref="B24:L24" si="3">SUM(B21:B23)</f>
        <v>44</v>
      </c>
      <c r="C24" s="48">
        <f t="shared" si="3"/>
        <v>5391.3499999999995</v>
      </c>
      <c r="D24" s="51">
        <f t="shared" si="3"/>
        <v>22</v>
      </c>
      <c r="E24" s="48">
        <f t="shared" si="3"/>
        <v>11284.28</v>
      </c>
      <c r="F24" s="48">
        <f t="shared" si="3"/>
        <v>122</v>
      </c>
      <c r="G24" s="48">
        <f t="shared" si="3"/>
        <v>14888.8</v>
      </c>
      <c r="H24" s="51">
        <f t="shared" si="3"/>
        <v>5</v>
      </c>
      <c r="I24" s="48">
        <f t="shared" si="3"/>
        <v>600</v>
      </c>
      <c r="J24" s="51">
        <f t="shared" si="3"/>
        <v>16</v>
      </c>
      <c r="K24" s="48">
        <f t="shared" si="3"/>
        <v>585.19000000000005</v>
      </c>
      <c r="L24" s="48">
        <f t="shared" si="3"/>
        <v>191</v>
      </c>
      <c r="M24" s="48">
        <f>SUM(M21:M23)</f>
        <v>13816.37</v>
      </c>
      <c r="N24" s="105">
        <f>B24+D24+F24+H24+J24+L24</f>
        <v>400</v>
      </c>
      <c r="O24" s="105">
        <f>C24+E24+G24+I24+K24+M24</f>
        <v>46565.99</v>
      </c>
      <c r="P24" s="104">
        <v>42004</v>
      </c>
      <c r="Q24" s="103" t="s">
        <v>335</v>
      </c>
      <c r="R24" s="104">
        <v>40909</v>
      </c>
      <c r="S24" s="103"/>
      <c r="T24" s="103"/>
      <c r="U24" s="114"/>
    </row>
    <row r="25" spans="1:21" x14ac:dyDescent="0.3">
      <c r="N25" s="103"/>
      <c r="O25" s="103"/>
      <c r="P25" s="104">
        <v>40908</v>
      </c>
      <c r="Q25" s="103" t="s">
        <v>336</v>
      </c>
      <c r="R25" s="103"/>
      <c r="S25" s="103"/>
      <c r="T25" s="103"/>
      <c r="U25" s="114"/>
    </row>
    <row r="26" spans="1:21" ht="43.5" customHeight="1" x14ac:dyDescent="0.3">
      <c r="A26" s="152" t="s">
        <v>189</v>
      </c>
      <c r="B26" s="152" t="s">
        <v>212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N26" s="103"/>
      <c r="O26" s="103">
        <v>47212.51</v>
      </c>
      <c r="P26" s="105">
        <f>O26-O24</f>
        <v>646.52000000000407</v>
      </c>
      <c r="Q26" s="103"/>
      <c r="R26" s="103"/>
      <c r="S26" s="103"/>
      <c r="T26" s="103"/>
      <c r="U26" s="114"/>
    </row>
    <row r="27" spans="1:21" ht="62.4" x14ac:dyDescent="0.3">
      <c r="A27" s="152"/>
      <c r="B27" s="10" t="s">
        <v>209</v>
      </c>
      <c r="C27" s="10" t="s">
        <v>213</v>
      </c>
      <c r="D27" s="10" t="s">
        <v>214</v>
      </c>
      <c r="E27" s="10" t="s">
        <v>215</v>
      </c>
      <c r="F27" s="10" t="s">
        <v>216</v>
      </c>
      <c r="G27" s="10" t="s">
        <v>217</v>
      </c>
      <c r="H27" s="10" t="s">
        <v>218</v>
      </c>
      <c r="I27" s="10" t="s">
        <v>219</v>
      </c>
      <c r="J27" s="10" t="s">
        <v>220</v>
      </c>
      <c r="K27" s="10" t="s">
        <v>221</v>
      </c>
      <c r="L27" s="10" t="s">
        <v>204</v>
      </c>
      <c r="N27" s="103"/>
      <c r="O27" s="103"/>
      <c r="P27" s="103"/>
      <c r="Q27" s="103"/>
      <c r="R27" s="103"/>
      <c r="S27" s="103"/>
      <c r="T27" s="103"/>
      <c r="U27" s="114"/>
    </row>
    <row r="28" spans="1:21" ht="15.6" x14ac:dyDescent="0.3">
      <c r="A28" s="10">
        <v>1</v>
      </c>
      <c r="B28" s="10">
        <v>22</v>
      </c>
      <c r="C28" s="10">
        <v>23</v>
      </c>
      <c r="D28" s="10">
        <v>24</v>
      </c>
      <c r="E28" s="10">
        <v>25</v>
      </c>
      <c r="F28" s="10">
        <v>26</v>
      </c>
      <c r="G28" s="10">
        <v>27</v>
      </c>
      <c r="H28" s="10">
        <v>28</v>
      </c>
      <c r="I28" s="10">
        <v>29</v>
      </c>
      <c r="J28" s="10">
        <v>30</v>
      </c>
      <c r="K28" s="10">
        <v>31</v>
      </c>
      <c r="L28" s="10">
        <v>32</v>
      </c>
      <c r="N28" s="103"/>
      <c r="O28" s="103"/>
      <c r="P28" s="103"/>
      <c r="Q28" s="103"/>
      <c r="R28" s="103"/>
      <c r="S28" s="103"/>
      <c r="T28" s="103"/>
      <c r="U28" s="114"/>
    </row>
    <row r="29" spans="1:21" ht="31.2" x14ac:dyDescent="0.3">
      <c r="A29" s="11" t="s">
        <v>199</v>
      </c>
      <c r="B29" s="111"/>
      <c r="C29" s="12"/>
      <c r="D29" s="12"/>
      <c r="E29" s="12"/>
      <c r="F29" s="12"/>
      <c r="G29" s="12"/>
      <c r="H29" s="12"/>
      <c r="I29" s="12"/>
      <c r="J29" s="12"/>
      <c r="K29" s="12"/>
      <c r="L29" s="12"/>
      <c r="N29" s="103"/>
      <c r="O29" s="107"/>
      <c r="P29" s="108">
        <v>2012</v>
      </c>
      <c r="Q29" s="103" t="s">
        <v>337</v>
      </c>
      <c r="R29" s="103"/>
      <c r="S29" s="103"/>
      <c r="T29" s="103"/>
      <c r="U29" s="114"/>
    </row>
    <row r="30" spans="1:21" ht="15.6" x14ac:dyDescent="0.3">
      <c r="A30" s="11" t="s">
        <v>200</v>
      </c>
      <c r="B30" s="111">
        <v>7.53</v>
      </c>
      <c r="C30" s="110">
        <v>0</v>
      </c>
      <c r="D30" s="12">
        <v>2296.94</v>
      </c>
      <c r="E30" s="12">
        <v>77.400000000000006</v>
      </c>
      <c r="F30" s="12">
        <v>170.07</v>
      </c>
      <c r="G30" s="12">
        <v>97.28</v>
      </c>
      <c r="H30" s="12"/>
      <c r="I30" s="12">
        <v>221.82</v>
      </c>
      <c r="J30" s="12"/>
      <c r="K30" s="12"/>
      <c r="L30" s="12">
        <v>7656.69</v>
      </c>
      <c r="N30" s="103"/>
      <c r="O30" s="107">
        <f>SUM(B30:L30)</f>
        <v>10527.73</v>
      </c>
      <c r="P30" s="108">
        <v>2013</v>
      </c>
      <c r="Q30" s="103" t="s">
        <v>338</v>
      </c>
      <c r="R30" s="103"/>
      <c r="S30" s="103"/>
      <c r="T30" s="103"/>
      <c r="U30" s="114"/>
    </row>
    <row r="31" spans="1:21" ht="15.6" x14ac:dyDescent="0.3">
      <c r="A31" s="11" t="s">
        <v>201</v>
      </c>
      <c r="B31" s="111">
        <v>0</v>
      </c>
      <c r="C31" s="110">
        <v>0</v>
      </c>
      <c r="D31" s="12"/>
      <c r="E31" s="12"/>
      <c r="F31" s="12">
        <v>36.08</v>
      </c>
      <c r="G31" s="12"/>
      <c r="H31" s="12"/>
      <c r="I31" s="12"/>
      <c r="J31" s="12"/>
      <c r="K31" s="12"/>
      <c r="L31" s="12"/>
      <c r="N31" s="103"/>
      <c r="O31" s="107">
        <f t="shared" ref="O31:O33" si="4">SUM(B31:L31)</f>
        <v>36.08</v>
      </c>
      <c r="P31" s="108">
        <v>2014</v>
      </c>
      <c r="Q31" s="103" t="str">
        <f>D27</f>
        <v>от 25 до 36 месяцев</v>
      </c>
      <c r="R31" s="103"/>
      <c r="S31" s="106"/>
      <c r="T31" s="103"/>
      <c r="U31" s="114"/>
    </row>
    <row r="32" spans="1:21" ht="15.6" x14ac:dyDescent="0.3">
      <c r="A32" s="11" t="s">
        <v>202</v>
      </c>
      <c r="B32" s="111">
        <v>0</v>
      </c>
      <c r="C32" s="110"/>
      <c r="D32" s="12"/>
      <c r="E32" s="12"/>
      <c r="F32" s="12"/>
      <c r="G32" s="12"/>
      <c r="H32" s="12"/>
      <c r="I32" s="12"/>
      <c r="J32" s="12"/>
      <c r="K32" s="12"/>
      <c r="L32" s="12"/>
      <c r="N32" s="103"/>
      <c r="O32" s="107">
        <f t="shared" si="4"/>
        <v>0</v>
      </c>
      <c r="P32" s="108">
        <v>2015</v>
      </c>
      <c r="Q32" s="103" t="str">
        <f>E27</f>
        <v>от 37 до 48 месяцев</v>
      </c>
      <c r="R32" s="103"/>
      <c r="S32" s="103"/>
      <c r="T32" s="103"/>
      <c r="U32" s="114"/>
    </row>
    <row r="33" spans="1:21" ht="15.6" x14ac:dyDescent="0.3">
      <c r="A33" s="11" t="s">
        <v>35</v>
      </c>
      <c r="B33" s="111">
        <f>SUM(B30:B32)</f>
        <v>7.53</v>
      </c>
      <c r="C33" s="110">
        <f t="shared" ref="C33:L33" si="5">SUM(C30:C32)</f>
        <v>0</v>
      </c>
      <c r="D33" s="12">
        <f t="shared" si="5"/>
        <v>2296.94</v>
      </c>
      <c r="E33" s="12">
        <f t="shared" si="5"/>
        <v>77.400000000000006</v>
      </c>
      <c r="F33" s="12">
        <f t="shared" si="5"/>
        <v>206.14999999999998</v>
      </c>
      <c r="G33" s="12">
        <f t="shared" si="5"/>
        <v>97.28</v>
      </c>
      <c r="H33" s="12">
        <f t="shared" si="5"/>
        <v>0</v>
      </c>
      <c r="I33" s="12">
        <f t="shared" si="5"/>
        <v>221.82</v>
      </c>
      <c r="J33" s="12">
        <f t="shared" si="5"/>
        <v>0</v>
      </c>
      <c r="K33" s="12">
        <f t="shared" si="5"/>
        <v>0</v>
      </c>
      <c r="L33" s="12">
        <f t="shared" si="5"/>
        <v>7656.69</v>
      </c>
      <c r="N33" s="103"/>
      <c r="O33" s="115">
        <f t="shared" si="4"/>
        <v>10563.810000000001</v>
      </c>
      <c r="P33" s="108">
        <v>2016</v>
      </c>
      <c r="Q33" s="103" t="str">
        <f>F27</f>
        <v>от 49 до 60 месяцев</v>
      </c>
      <c r="R33" s="103"/>
      <c r="S33" s="103"/>
      <c r="T33" s="103"/>
      <c r="U33" s="114"/>
    </row>
    <row r="34" spans="1:21" x14ac:dyDescent="0.3">
      <c r="N34" s="103"/>
      <c r="O34" s="107"/>
      <c r="P34" s="108">
        <v>2017</v>
      </c>
      <c r="Q34" s="103" t="str">
        <f>G27</f>
        <v>от 61 до 72 месяцев</v>
      </c>
      <c r="R34" s="103"/>
      <c r="S34" s="103"/>
      <c r="T34" s="103"/>
      <c r="U34" s="114"/>
    </row>
    <row r="35" spans="1:21" x14ac:dyDescent="0.3">
      <c r="N35" s="103"/>
      <c r="O35" s="103"/>
      <c r="P35" s="108">
        <v>2018</v>
      </c>
      <c r="Q35" s="103" t="str">
        <f>H27</f>
        <v>от 73 до 84 месяцев</v>
      </c>
      <c r="R35" s="103"/>
      <c r="S35" s="103"/>
      <c r="T35" s="103"/>
      <c r="U35" s="114"/>
    </row>
    <row r="36" spans="1:21" x14ac:dyDescent="0.3">
      <c r="N36" s="103"/>
      <c r="O36" s="103"/>
      <c r="P36" s="108">
        <v>2019</v>
      </c>
      <c r="Q36" s="103" t="str">
        <f>I27</f>
        <v>от 85 до 96 месяцев</v>
      </c>
      <c r="R36" s="103"/>
      <c r="S36" s="103"/>
      <c r="T36" s="103"/>
      <c r="U36" s="114"/>
    </row>
    <row r="37" spans="1:21" x14ac:dyDescent="0.3">
      <c r="N37" s="103"/>
      <c r="O37" s="103"/>
      <c r="P37" s="108">
        <v>2020</v>
      </c>
      <c r="Q37" s="103" t="str">
        <f>J27</f>
        <v>от 97 до 108 месяцев</v>
      </c>
      <c r="R37" s="103"/>
      <c r="S37" s="103"/>
      <c r="T37" s="103"/>
      <c r="U37" s="114"/>
    </row>
    <row r="38" spans="1:21" x14ac:dyDescent="0.3">
      <c r="N38" s="103"/>
      <c r="O38" s="103"/>
      <c r="P38" s="108">
        <v>2021</v>
      </c>
      <c r="Q38" s="103" t="str">
        <f>K27</f>
        <v>от 109 до 120 месяцев</v>
      </c>
      <c r="R38" s="103"/>
      <c r="S38" s="103"/>
      <c r="T38" s="103"/>
      <c r="U38" s="114"/>
    </row>
    <row r="39" spans="1:21" x14ac:dyDescent="0.3">
      <c r="N39" s="103"/>
      <c r="O39" s="103"/>
      <c r="P39" s="108">
        <v>2022</v>
      </c>
      <c r="Q39" s="103" t="str">
        <f>L27</f>
        <v>от 121 месяца и более</v>
      </c>
      <c r="R39" s="103"/>
      <c r="S39" s="103"/>
      <c r="T39" s="103"/>
      <c r="U39" s="114"/>
    </row>
    <row r="40" spans="1:21" x14ac:dyDescent="0.3">
      <c r="N40" s="103"/>
      <c r="O40" s="103"/>
      <c r="P40" s="103"/>
      <c r="Q40" s="103"/>
      <c r="R40" s="103"/>
      <c r="S40" s="103"/>
      <c r="T40" s="103"/>
    </row>
    <row r="41" spans="1:21" x14ac:dyDescent="0.3">
      <c r="N41" s="103"/>
      <c r="O41" s="103"/>
      <c r="P41" s="103"/>
      <c r="Q41" s="103"/>
      <c r="R41" s="103"/>
      <c r="S41" s="103"/>
      <c r="T41" s="103"/>
    </row>
    <row r="42" spans="1:21" x14ac:dyDescent="0.3">
      <c r="N42" s="112"/>
      <c r="O42" s="112"/>
      <c r="P42" s="112"/>
      <c r="Q42" s="112"/>
      <c r="R42" s="112"/>
      <c r="S42" s="112"/>
      <c r="T42" s="112"/>
    </row>
    <row r="43" spans="1:21" x14ac:dyDescent="0.3">
      <c r="N43" s="112"/>
      <c r="O43" s="112"/>
      <c r="P43" s="112"/>
      <c r="Q43" s="112"/>
      <c r="R43" s="112"/>
      <c r="S43" s="112"/>
      <c r="T43" s="112"/>
    </row>
  </sheetData>
  <mergeCells count="23">
    <mergeCell ref="C5:I5"/>
    <mergeCell ref="C6:C8"/>
    <mergeCell ref="D6:F6"/>
    <mergeCell ref="G6:I6"/>
    <mergeCell ref="D7:D8"/>
    <mergeCell ref="E7:F7"/>
    <mergeCell ref="G7:G8"/>
    <mergeCell ref="A26:A27"/>
    <mergeCell ref="B26:L26"/>
    <mergeCell ref="A2:M2"/>
    <mergeCell ref="A1:M1"/>
    <mergeCell ref="H7:I7"/>
    <mergeCell ref="A16:A18"/>
    <mergeCell ref="B16:M16"/>
    <mergeCell ref="B17:C17"/>
    <mergeCell ref="D17:E17"/>
    <mergeCell ref="F17:G17"/>
    <mergeCell ref="H17:I17"/>
    <mergeCell ref="J17:K17"/>
    <mergeCell ref="L17:M17"/>
    <mergeCell ref="A4:A8"/>
    <mergeCell ref="B4:I4"/>
    <mergeCell ref="B5:B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zoomScale="60" zoomScaleNormal="40" workbookViewId="0">
      <selection activeCell="B25" sqref="B25:C25"/>
    </sheetView>
  </sheetViews>
  <sheetFormatPr defaultRowHeight="14.4" x14ac:dyDescent="0.3"/>
  <cols>
    <col min="1" max="1" width="33" customWidth="1"/>
    <col min="2" max="2" width="9.88671875" customWidth="1"/>
    <col min="3" max="3" width="10.77734375" customWidth="1"/>
    <col min="4" max="4" width="11" customWidth="1"/>
    <col min="5" max="5" width="9.6640625" customWidth="1"/>
    <col min="10" max="10" width="7.21875" customWidth="1"/>
    <col min="11" max="11" width="10.5546875" customWidth="1"/>
    <col min="12" max="12" width="7.5546875" customWidth="1"/>
  </cols>
  <sheetData>
    <row r="1" spans="1:11" ht="18" x14ac:dyDescent="0.3">
      <c r="A1" s="128" t="s">
        <v>222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8" x14ac:dyDescent="0.3">
      <c r="A2" s="128" t="s">
        <v>223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4" spans="1:11" ht="28.5" customHeight="1" x14ac:dyDescent="0.3">
      <c r="A4" s="152" t="s">
        <v>36</v>
      </c>
      <c r="B4" s="152" t="s">
        <v>224</v>
      </c>
      <c r="C4" s="152"/>
      <c r="D4" s="152"/>
      <c r="E4" s="152"/>
    </row>
    <row r="5" spans="1:11" ht="15.6" x14ac:dyDescent="0.3">
      <c r="A5" s="152"/>
      <c r="B5" s="152" t="s">
        <v>42</v>
      </c>
      <c r="C5" s="152" t="s">
        <v>58</v>
      </c>
      <c r="D5" s="152"/>
      <c r="E5" s="152"/>
    </row>
    <row r="6" spans="1:11" ht="57" customHeight="1" x14ac:dyDescent="0.3">
      <c r="A6" s="152"/>
      <c r="B6" s="152"/>
      <c r="C6" s="10" t="s">
        <v>225</v>
      </c>
      <c r="D6" s="10" t="s">
        <v>226</v>
      </c>
      <c r="E6" s="10" t="s">
        <v>227</v>
      </c>
    </row>
    <row r="7" spans="1:11" ht="15.6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11" ht="20.399999999999999" customHeight="1" x14ac:dyDescent="0.3">
      <c r="A8" s="11" t="s">
        <v>228</v>
      </c>
      <c r="B8" s="12"/>
      <c r="C8" s="12"/>
      <c r="D8" s="12"/>
      <c r="E8" s="12"/>
    </row>
    <row r="9" spans="1:11" ht="15.6" x14ac:dyDescent="0.3">
      <c r="A9" s="11" t="s">
        <v>229</v>
      </c>
      <c r="B9" s="19">
        <v>4</v>
      </c>
      <c r="C9" s="19">
        <v>4</v>
      </c>
      <c r="D9" s="12"/>
      <c r="E9" s="12"/>
    </row>
    <row r="10" spans="1:11" ht="35.4" customHeight="1" x14ac:dyDescent="0.3">
      <c r="A10" s="11" t="s">
        <v>230</v>
      </c>
      <c r="B10" s="12"/>
      <c r="C10" s="12"/>
      <c r="D10" s="12"/>
      <c r="E10" s="12"/>
    </row>
    <row r="11" spans="1:11" ht="130.80000000000001" customHeight="1" x14ac:dyDescent="0.3">
      <c r="A11" s="11" t="s">
        <v>231</v>
      </c>
      <c r="B11" s="12"/>
      <c r="C11" s="12"/>
      <c r="D11" s="12"/>
      <c r="E11" s="12"/>
    </row>
    <row r="12" spans="1:11" ht="27" customHeight="1" x14ac:dyDescent="0.3">
      <c r="A12" s="11" t="s">
        <v>232</v>
      </c>
      <c r="B12" s="12"/>
      <c r="C12" s="12"/>
      <c r="D12" s="12"/>
      <c r="E12" s="12"/>
    </row>
    <row r="13" spans="1:11" ht="38.25" customHeight="1" x14ac:dyDescent="0.3">
      <c r="A13" s="11" t="s">
        <v>233</v>
      </c>
      <c r="B13" s="12"/>
      <c r="C13" s="12"/>
      <c r="D13" s="12"/>
      <c r="E13" s="12"/>
    </row>
    <row r="14" spans="1:11" ht="19.5" customHeight="1" x14ac:dyDescent="0.3">
      <c r="A14" s="11" t="s">
        <v>234</v>
      </c>
      <c r="B14" s="12"/>
      <c r="C14" s="12"/>
      <c r="D14" s="12"/>
      <c r="E14" s="12"/>
    </row>
    <row r="15" spans="1:11" ht="65.25" customHeight="1" x14ac:dyDescent="0.3">
      <c r="A15" s="11" t="s">
        <v>235</v>
      </c>
      <c r="B15" s="12"/>
      <c r="C15" s="12"/>
      <c r="D15" s="12"/>
      <c r="E15" s="12"/>
    </row>
    <row r="16" spans="1:11" ht="21" customHeight="1" x14ac:dyDescent="0.3">
      <c r="A16" s="11" t="s">
        <v>236</v>
      </c>
      <c r="B16" s="12"/>
      <c r="C16" s="12"/>
      <c r="D16" s="12"/>
      <c r="E16" s="12"/>
    </row>
    <row r="17" spans="1:13" ht="27" customHeight="1" x14ac:dyDescent="0.3">
      <c r="A17" s="11" t="s">
        <v>237</v>
      </c>
      <c r="B17" s="12"/>
      <c r="C17" s="12"/>
      <c r="D17" s="12"/>
      <c r="E17" s="12"/>
    </row>
    <row r="18" spans="1:13" ht="39" customHeight="1" x14ac:dyDescent="0.3">
      <c r="A18" s="11" t="s">
        <v>238</v>
      </c>
      <c r="B18" s="12"/>
      <c r="C18" s="12"/>
      <c r="D18" s="12"/>
      <c r="E18" s="12"/>
    </row>
    <row r="19" spans="1:13" ht="33.75" customHeight="1" x14ac:dyDescent="0.3">
      <c r="A19" s="11" t="s">
        <v>239</v>
      </c>
      <c r="B19" s="12"/>
      <c r="C19" s="12"/>
      <c r="D19" s="12"/>
      <c r="E19" s="12"/>
    </row>
    <row r="20" spans="1:13" ht="28.5" customHeight="1" x14ac:dyDescent="0.3">
      <c r="A20" s="11" t="s">
        <v>240</v>
      </c>
      <c r="B20" s="12"/>
      <c r="C20" s="12"/>
      <c r="D20" s="12"/>
      <c r="E20" s="12"/>
    </row>
    <row r="21" spans="1:13" ht="23.25" customHeight="1" x14ac:dyDescent="0.3">
      <c r="A21" s="11" t="s">
        <v>241</v>
      </c>
      <c r="B21" s="12"/>
      <c r="C21" s="12"/>
      <c r="D21" s="12"/>
      <c r="E21" s="12"/>
    </row>
    <row r="22" spans="1:13" ht="25.5" customHeight="1" x14ac:dyDescent="0.3">
      <c r="A22" s="11" t="s">
        <v>242</v>
      </c>
      <c r="B22" s="12"/>
      <c r="C22" s="12"/>
      <c r="D22" s="12"/>
      <c r="E22" s="12"/>
    </row>
    <row r="23" spans="1:13" ht="31.8" customHeight="1" x14ac:dyDescent="0.3">
      <c r="A23" s="11" t="s">
        <v>243</v>
      </c>
      <c r="B23" s="12"/>
      <c r="C23" s="12"/>
      <c r="D23" s="12"/>
      <c r="E23" s="12"/>
    </row>
    <row r="24" spans="1:13" ht="70.8" customHeight="1" x14ac:dyDescent="0.3">
      <c r="A24" s="11" t="s">
        <v>244</v>
      </c>
      <c r="B24" s="12"/>
      <c r="C24" s="12"/>
      <c r="D24" s="12"/>
      <c r="E24" s="12"/>
    </row>
    <row r="25" spans="1:13" ht="15.6" x14ac:dyDescent="0.3">
      <c r="A25" s="11" t="s">
        <v>35</v>
      </c>
      <c r="B25" s="12">
        <f>SUM(B9:B24)</f>
        <v>4</v>
      </c>
      <c r="C25" s="12">
        <f>SUM(C9:C24)</f>
        <v>4</v>
      </c>
      <c r="D25" s="12"/>
      <c r="E25" s="12"/>
    </row>
    <row r="27" spans="1:13" ht="18" x14ac:dyDescent="0.3">
      <c r="A27" s="128" t="s">
        <v>245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3" ht="54" customHeight="1" x14ac:dyDescent="0.3">
      <c r="A28" s="152" t="s">
        <v>36</v>
      </c>
      <c r="B28" s="152" t="s">
        <v>246</v>
      </c>
      <c r="C28" s="152"/>
      <c r="D28" s="152"/>
      <c r="E28" s="152"/>
      <c r="F28" s="152" t="s">
        <v>247</v>
      </c>
      <c r="G28" s="152"/>
      <c r="H28" s="152"/>
      <c r="I28" s="152"/>
      <c r="J28" s="152"/>
      <c r="K28" s="152"/>
      <c r="L28" s="152"/>
      <c r="M28" s="152"/>
    </row>
    <row r="29" spans="1:13" ht="47.25" customHeight="1" x14ac:dyDescent="0.3">
      <c r="A29" s="152"/>
      <c r="B29" s="152"/>
      <c r="C29" s="152"/>
      <c r="D29" s="152"/>
      <c r="E29" s="152"/>
      <c r="F29" s="152" t="s">
        <v>248</v>
      </c>
      <c r="G29" s="152"/>
      <c r="H29" s="152"/>
      <c r="I29" s="152"/>
      <c r="J29" s="152" t="s">
        <v>249</v>
      </c>
      <c r="K29" s="152"/>
      <c r="L29" s="152"/>
      <c r="M29" s="152"/>
    </row>
    <row r="30" spans="1:13" ht="42.75" customHeight="1" x14ac:dyDescent="0.3">
      <c r="A30" s="152"/>
      <c r="B30" s="152" t="s">
        <v>42</v>
      </c>
      <c r="C30" s="152" t="s">
        <v>58</v>
      </c>
      <c r="D30" s="152"/>
      <c r="E30" s="152"/>
      <c r="F30" s="152" t="s">
        <v>42</v>
      </c>
      <c r="G30" s="152" t="s">
        <v>58</v>
      </c>
      <c r="H30" s="152"/>
      <c r="I30" s="152"/>
      <c r="J30" s="152" t="s">
        <v>42</v>
      </c>
      <c r="K30" s="152" t="s">
        <v>58</v>
      </c>
      <c r="L30" s="152"/>
      <c r="M30" s="152"/>
    </row>
    <row r="31" spans="1:13" ht="135.75" customHeight="1" x14ac:dyDescent="0.3">
      <c r="A31" s="152"/>
      <c r="B31" s="152"/>
      <c r="C31" s="10" t="s">
        <v>250</v>
      </c>
      <c r="D31" s="10" t="s">
        <v>251</v>
      </c>
      <c r="E31" s="10" t="s">
        <v>252</v>
      </c>
      <c r="F31" s="152"/>
      <c r="G31" s="26" t="s">
        <v>250</v>
      </c>
      <c r="H31" s="26" t="s">
        <v>251</v>
      </c>
      <c r="I31" s="26" t="s">
        <v>252</v>
      </c>
      <c r="J31" s="152"/>
      <c r="K31" s="26" t="s">
        <v>250</v>
      </c>
      <c r="L31" s="81" t="s">
        <v>350</v>
      </c>
      <c r="M31" s="93" t="s">
        <v>351</v>
      </c>
    </row>
    <row r="32" spans="1:13" ht="15.6" x14ac:dyDescent="0.3">
      <c r="A32" s="10">
        <v>1</v>
      </c>
      <c r="B32" s="10">
        <v>2</v>
      </c>
      <c r="C32" s="10">
        <v>3</v>
      </c>
      <c r="D32" s="10">
        <v>4</v>
      </c>
      <c r="E32" s="10">
        <v>5</v>
      </c>
      <c r="F32" s="10">
        <v>6</v>
      </c>
      <c r="G32" s="10">
        <v>7</v>
      </c>
      <c r="H32" s="10">
        <v>8</v>
      </c>
      <c r="I32" s="10">
        <v>9</v>
      </c>
      <c r="J32" s="10">
        <v>10</v>
      </c>
      <c r="K32" s="10">
        <v>11</v>
      </c>
      <c r="L32" s="82">
        <v>12</v>
      </c>
      <c r="M32" s="91">
        <v>13</v>
      </c>
    </row>
    <row r="33" spans="1:13" ht="41.25" customHeight="1" x14ac:dyDescent="0.3">
      <c r="A33" s="11" t="s">
        <v>228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2"/>
      <c r="M33" s="78"/>
    </row>
    <row r="34" spans="1:13" ht="25.5" customHeight="1" x14ac:dyDescent="0.3">
      <c r="A34" s="11" t="s">
        <v>229</v>
      </c>
      <c r="B34" s="25">
        <v>4</v>
      </c>
      <c r="C34" s="25">
        <v>4</v>
      </c>
      <c r="D34" s="12"/>
      <c r="E34" s="12"/>
      <c r="F34" s="12"/>
      <c r="G34" s="12"/>
      <c r="H34" s="12"/>
      <c r="I34" s="12"/>
      <c r="J34" s="12"/>
      <c r="K34" s="12"/>
      <c r="L34" s="79"/>
      <c r="M34" s="78"/>
    </row>
    <row r="35" spans="1:13" ht="41.25" customHeight="1" x14ac:dyDescent="0.3">
      <c r="A35" s="11" t="s">
        <v>230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92"/>
      <c r="M35" s="80"/>
    </row>
    <row r="36" spans="1:13" ht="133.5" customHeight="1" x14ac:dyDescent="0.3">
      <c r="A36" s="11" t="s">
        <v>231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79"/>
      <c r="M36" s="78"/>
    </row>
    <row r="37" spans="1:13" ht="15.6" x14ac:dyDescent="0.3">
      <c r="A37" s="11" t="s">
        <v>232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84"/>
      <c r="M37" s="84"/>
    </row>
    <row r="38" spans="1:13" ht="31.2" x14ac:dyDescent="0.3">
      <c r="A38" s="11" t="s">
        <v>253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84"/>
      <c r="M38" s="84"/>
    </row>
    <row r="39" spans="1:13" ht="15.6" x14ac:dyDescent="0.3">
      <c r="A39" s="11" t="s">
        <v>234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84"/>
      <c r="M39" s="84"/>
    </row>
    <row r="40" spans="1:13" ht="62.4" x14ac:dyDescent="0.3">
      <c r="A40" s="11" t="s">
        <v>235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84"/>
      <c r="M40" s="84"/>
    </row>
    <row r="41" spans="1:13" ht="15.6" x14ac:dyDescent="0.3">
      <c r="A41" s="11" t="s">
        <v>236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4"/>
      <c r="M41" s="84"/>
    </row>
    <row r="42" spans="1:13" ht="31.2" x14ac:dyDescent="0.3">
      <c r="A42" s="11" t="s">
        <v>237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84"/>
      <c r="M42" s="84"/>
    </row>
    <row r="43" spans="1:13" ht="31.2" x14ac:dyDescent="0.3">
      <c r="A43" s="11" t="s">
        <v>238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4"/>
      <c r="M43" s="84"/>
    </row>
    <row r="44" spans="1:13" ht="31.2" x14ac:dyDescent="0.3">
      <c r="A44" s="11" t="s">
        <v>239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84"/>
      <c r="M44" s="84"/>
    </row>
    <row r="45" spans="1:13" ht="15.6" x14ac:dyDescent="0.3">
      <c r="A45" s="11" t="s">
        <v>240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4"/>
      <c r="M45" s="84"/>
    </row>
    <row r="46" spans="1:13" ht="15.6" x14ac:dyDescent="0.3">
      <c r="A46" s="11" t="s">
        <v>241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4"/>
      <c r="M46" s="84"/>
    </row>
    <row r="47" spans="1:13" ht="15.6" x14ac:dyDescent="0.3">
      <c r="A47" s="11" t="s">
        <v>242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4"/>
      <c r="M47" s="84"/>
    </row>
    <row r="48" spans="1:13" ht="31.2" x14ac:dyDescent="0.3">
      <c r="A48" s="11" t="s">
        <v>243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84"/>
      <c r="M48" s="84"/>
    </row>
    <row r="49" spans="1:13" ht="64.8" customHeight="1" x14ac:dyDescent="0.3">
      <c r="A49" s="11" t="s">
        <v>254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4"/>
      <c r="M49" s="84"/>
    </row>
    <row r="50" spans="1:13" ht="15.6" x14ac:dyDescent="0.3">
      <c r="A50" s="11" t="s">
        <v>35</v>
      </c>
      <c r="B50" s="25">
        <f>SUM(B34:B49)</f>
        <v>4</v>
      </c>
      <c r="C50" s="25">
        <f t="shared" ref="C50:M50" si="0">SUM(C34:C49)</f>
        <v>4</v>
      </c>
      <c r="D50" s="25">
        <f t="shared" si="0"/>
        <v>0</v>
      </c>
      <c r="E50" s="25">
        <f t="shared" si="0"/>
        <v>0</v>
      </c>
      <c r="F50" s="25">
        <f t="shared" si="0"/>
        <v>0</v>
      </c>
      <c r="G50" s="25">
        <f t="shared" si="0"/>
        <v>0</v>
      </c>
      <c r="H50" s="25">
        <f t="shared" si="0"/>
        <v>0</v>
      </c>
      <c r="I50" s="25">
        <f t="shared" si="0"/>
        <v>0</v>
      </c>
      <c r="J50" s="25">
        <f t="shared" si="0"/>
        <v>0</v>
      </c>
      <c r="K50" s="25">
        <f t="shared" si="0"/>
        <v>0</v>
      </c>
      <c r="L50" s="25">
        <f t="shared" si="0"/>
        <v>0</v>
      </c>
      <c r="M50" s="25">
        <f t="shared" si="0"/>
        <v>0</v>
      </c>
    </row>
  </sheetData>
  <mergeCells count="18">
    <mergeCell ref="A4:A6"/>
    <mergeCell ref="B4:E4"/>
    <mergeCell ref="B5:B6"/>
    <mergeCell ref="C5:E5"/>
    <mergeCell ref="A1:K1"/>
    <mergeCell ref="A2:K2"/>
    <mergeCell ref="A27:K27"/>
    <mergeCell ref="A28:A31"/>
    <mergeCell ref="B28:E29"/>
    <mergeCell ref="F29:I29"/>
    <mergeCell ref="B30:B31"/>
    <mergeCell ref="C30:E30"/>
    <mergeCell ref="F30:F31"/>
    <mergeCell ref="G30:I30"/>
    <mergeCell ref="J30:J31"/>
    <mergeCell ref="F28:M28"/>
    <mergeCell ref="J29:M29"/>
    <mergeCell ref="K30:M30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титульная</vt:lpstr>
      <vt:lpstr>1.1. 1.2</vt:lpstr>
      <vt:lpstr>1.3, 1.4</vt:lpstr>
      <vt:lpstr>1.5</vt:lpstr>
      <vt:lpstr>1.6</vt:lpstr>
      <vt:lpstr>Раздел 2</vt:lpstr>
      <vt:lpstr>2.5</vt:lpstr>
      <vt:lpstr>2.6</vt:lpstr>
      <vt:lpstr>титульная!sub_1002</vt:lpstr>
      <vt:lpstr>'1.3, 1.4'!Заголовки_для_печати</vt:lpstr>
      <vt:lpstr>'1.1. 1.2'!Область_печати</vt:lpstr>
      <vt:lpstr>'2.5'!Область_печати</vt:lpstr>
      <vt:lpstr>титульная!Область_печати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2023-02-19T23:12:47Z</cp:lastPrinted>
  <dcterms:created xsi:type="dcterms:W3CDTF">2023-01-18T04:54:47Z</dcterms:created>
  <dcterms:modified xsi:type="dcterms:W3CDTF">2023-02-19T23:46:25Z</dcterms:modified>
</cp:coreProperties>
</file>